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5\Webアップ用\2023.12\"/>
    </mc:Choice>
  </mc:AlternateContent>
  <bookViews>
    <workbookView xWindow="0" yWindow="0" windowWidth="28800" windowHeight="12240"/>
  </bookViews>
  <sheets>
    <sheet name="入港船舶_2023" sheetId="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G39" i="1"/>
  <c r="E39" i="1"/>
  <c r="D39" i="1"/>
  <c r="N38" i="1"/>
  <c r="P38" i="1" s="1"/>
  <c r="R38" i="1" s="1"/>
  <c r="T38" i="1" s="1"/>
  <c r="V38" i="1" s="1"/>
  <c r="X38" i="1" s="1"/>
  <c r="Z38" i="1" s="1"/>
  <c r="J38" i="1"/>
  <c r="L38" i="1" s="1"/>
  <c r="F38" i="1"/>
  <c r="H38" i="1" s="1"/>
  <c r="H37" i="1"/>
  <c r="F37" i="1"/>
  <c r="F39" i="1" s="1"/>
  <c r="Y36" i="1"/>
  <c r="W36" i="1"/>
  <c r="U36" i="1"/>
  <c r="S36" i="1"/>
  <c r="Q36" i="1"/>
  <c r="O36" i="1"/>
  <c r="M36" i="1"/>
  <c r="K36" i="1"/>
  <c r="I36" i="1"/>
  <c r="G36" i="1"/>
  <c r="E36" i="1"/>
  <c r="D36" i="1"/>
  <c r="H35" i="1"/>
  <c r="J35" i="1" s="1"/>
  <c r="L35" i="1" s="1"/>
  <c r="N35" i="1" s="1"/>
  <c r="P35" i="1" s="1"/>
  <c r="R35" i="1" s="1"/>
  <c r="T35" i="1" s="1"/>
  <c r="V35" i="1" s="1"/>
  <c r="X35" i="1" s="1"/>
  <c r="Z35" i="1" s="1"/>
  <c r="F35" i="1"/>
  <c r="F34" i="1"/>
  <c r="H34" i="1" s="1"/>
  <c r="J34" i="1" s="1"/>
  <c r="Y33" i="1"/>
  <c r="W33" i="1"/>
  <c r="U33" i="1"/>
  <c r="S33" i="1"/>
  <c r="Q33" i="1"/>
  <c r="O33" i="1"/>
  <c r="M33" i="1"/>
  <c r="K33" i="1"/>
  <c r="I33" i="1"/>
  <c r="G33" i="1"/>
  <c r="E33" i="1"/>
  <c r="D33" i="1"/>
  <c r="J32" i="1"/>
  <c r="L32" i="1" s="1"/>
  <c r="N32" i="1" s="1"/>
  <c r="P32" i="1" s="1"/>
  <c r="R32" i="1" s="1"/>
  <c r="T32" i="1" s="1"/>
  <c r="V32" i="1" s="1"/>
  <c r="X32" i="1" s="1"/>
  <c r="Z32" i="1" s="1"/>
  <c r="F32" i="1"/>
  <c r="H32" i="1" s="1"/>
  <c r="H31" i="1"/>
  <c r="F31" i="1"/>
  <c r="F33" i="1" s="1"/>
  <c r="Y30" i="1"/>
  <c r="W30" i="1"/>
  <c r="U30" i="1"/>
  <c r="S30" i="1"/>
  <c r="Q30" i="1"/>
  <c r="O30" i="1"/>
  <c r="M30" i="1"/>
  <c r="K30" i="1"/>
  <c r="J30" i="1"/>
  <c r="I30" i="1"/>
  <c r="G30" i="1"/>
  <c r="F30" i="1"/>
  <c r="E30" i="1"/>
  <c r="D30" i="1"/>
  <c r="H29" i="1"/>
  <c r="J29" i="1" s="1"/>
  <c r="L29" i="1" s="1"/>
  <c r="N29" i="1" s="1"/>
  <c r="P29" i="1" s="1"/>
  <c r="R29" i="1" s="1"/>
  <c r="T29" i="1" s="1"/>
  <c r="V29" i="1" s="1"/>
  <c r="X29" i="1" s="1"/>
  <c r="Z29" i="1" s="1"/>
  <c r="F29" i="1"/>
  <c r="N28" i="1"/>
  <c r="P28" i="1" s="1"/>
  <c r="P30" i="1" s="1"/>
  <c r="J28" i="1"/>
  <c r="L28" i="1" s="1"/>
  <c r="L30" i="1" s="1"/>
  <c r="F28" i="1"/>
  <c r="H28" i="1" s="1"/>
  <c r="H30" i="1" s="1"/>
  <c r="Y27" i="1"/>
  <c r="W27" i="1"/>
  <c r="U27" i="1"/>
  <c r="S27" i="1"/>
  <c r="Q27" i="1"/>
  <c r="O27" i="1"/>
  <c r="M27" i="1"/>
  <c r="K27" i="1"/>
  <c r="I27" i="1"/>
  <c r="G27" i="1"/>
  <c r="E27" i="1"/>
  <c r="D27" i="1"/>
  <c r="F26" i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H25" i="1"/>
  <c r="F25" i="1"/>
  <c r="Y24" i="1"/>
  <c r="W24" i="1"/>
  <c r="U24" i="1"/>
  <c r="S24" i="1"/>
  <c r="Q24" i="1"/>
  <c r="O24" i="1"/>
  <c r="M24" i="1"/>
  <c r="K24" i="1"/>
  <c r="I24" i="1"/>
  <c r="G24" i="1"/>
  <c r="F24" i="1"/>
  <c r="E24" i="1"/>
  <c r="D24" i="1"/>
  <c r="H23" i="1"/>
  <c r="J23" i="1" s="1"/>
  <c r="L23" i="1" s="1"/>
  <c r="N23" i="1" s="1"/>
  <c r="P23" i="1" s="1"/>
  <c r="R23" i="1" s="1"/>
  <c r="T23" i="1" s="1"/>
  <c r="V23" i="1" s="1"/>
  <c r="X23" i="1" s="1"/>
  <c r="Z23" i="1" s="1"/>
  <c r="F23" i="1"/>
  <c r="J22" i="1"/>
  <c r="L22" i="1" s="1"/>
  <c r="F22" i="1"/>
  <c r="H22" i="1" s="1"/>
  <c r="H24" i="1" s="1"/>
  <c r="Y21" i="1"/>
  <c r="W21" i="1"/>
  <c r="U21" i="1"/>
  <c r="S21" i="1"/>
  <c r="Q21" i="1"/>
  <c r="O21" i="1"/>
  <c r="M21" i="1"/>
  <c r="K21" i="1"/>
  <c r="I21" i="1"/>
  <c r="G21" i="1"/>
  <c r="E21" i="1"/>
  <c r="D21" i="1"/>
  <c r="F20" i="1"/>
  <c r="H20" i="1" s="1"/>
  <c r="J20" i="1" s="1"/>
  <c r="L20" i="1" s="1"/>
  <c r="N20" i="1" s="1"/>
  <c r="P20" i="1" s="1"/>
  <c r="R20" i="1" s="1"/>
  <c r="T20" i="1" s="1"/>
  <c r="V20" i="1" s="1"/>
  <c r="X20" i="1" s="1"/>
  <c r="Z20" i="1" s="1"/>
  <c r="H19" i="1"/>
  <c r="F19" i="1"/>
  <c r="Y18" i="1"/>
  <c r="W18" i="1"/>
  <c r="U18" i="1"/>
  <c r="S18" i="1"/>
  <c r="Q18" i="1"/>
  <c r="O18" i="1"/>
  <c r="M18" i="1"/>
  <c r="K18" i="1"/>
  <c r="I18" i="1"/>
  <c r="G18" i="1"/>
  <c r="E18" i="1"/>
  <c r="D18" i="1"/>
  <c r="L17" i="1"/>
  <c r="N17" i="1" s="1"/>
  <c r="P17" i="1" s="1"/>
  <c r="R17" i="1" s="1"/>
  <c r="T17" i="1" s="1"/>
  <c r="V17" i="1" s="1"/>
  <c r="X17" i="1" s="1"/>
  <c r="Z17" i="1" s="1"/>
  <c r="H17" i="1"/>
  <c r="J17" i="1" s="1"/>
  <c r="F17" i="1"/>
  <c r="F16" i="1"/>
  <c r="H16" i="1" s="1"/>
  <c r="H18" i="1" s="1"/>
  <c r="Y15" i="1"/>
  <c r="W15" i="1"/>
  <c r="U15" i="1"/>
  <c r="S15" i="1"/>
  <c r="Q15" i="1"/>
  <c r="O15" i="1"/>
  <c r="M15" i="1"/>
  <c r="K15" i="1"/>
  <c r="I15" i="1"/>
  <c r="G15" i="1"/>
  <c r="E15" i="1"/>
  <c r="D15" i="1"/>
  <c r="F14" i="1"/>
  <c r="H14" i="1" s="1"/>
  <c r="J14" i="1" s="1"/>
  <c r="H13" i="1"/>
  <c r="F13" i="1"/>
  <c r="F15" i="1" s="1"/>
  <c r="Y12" i="1"/>
  <c r="W12" i="1"/>
  <c r="U12" i="1"/>
  <c r="S12" i="1"/>
  <c r="Q12" i="1"/>
  <c r="O12" i="1"/>
  <c r="M12" i="1"/>
  <c r="K12" i="1"/>
  <c r="I12" i="1"/>
  <c r="G12" i="1"/>
  <c r="E12" i="1"/>
  <c r="D12" i="1"/>
  <c r="H11" i="1"/>
  <c r="J11" i="1" s="1"/>
  <c r="L11" i="1" s="1"/>
  <c r="F11" i="1"/>
  <c r="F10" i="1"/>
  <c r="H10" i="1" s="1"/>
  <c r="J10" i="1" s="1"/>
  <c r="Y9" i="1"/>
  <c r="Q9" i="1"/>
  <c r="I9" i="1"/>
  <c r="H8" i="1"/>
  <c r="F8" i="1"/>
  <c r="Y7" i="1"/>
  <c r="W7" i="1"/>
  <c r="W9" i="1" s="1"/>
  <c r="U7" i="1"/>
  <c r="U9" i="1" s="1"/>
  <c r="S7" i="1"/>
  <c r="S9" i="1" s="1"/>
  <c r="Q7" i="1"/>
  <c r="O7" i="1"/>
  <c r="O9" i="1" s="1"/>
  <c r="M7" i="1"/>
  <c r="M9" i="1" s="1"/>
  <c r="K7" i="1"/>
  <c r="K9" i="1" s="1"/>
  <c r="I7" i="1"/>
  <c r="H7" i="1"/>
  <c r="H9" i="1" s="1"/>
  <c r="G7" i="1"/>
  <c r="G9" i="1" s="1"/>
  <c r="F7" i="1"/>
  <c r="E7" i="1"/>
  <c r="E9" i="1" s="1"/>
  <c r="D7" i="1"/>
  <c r="D9" i="1" s="1"/>
  <c r="W6" i="1"/>
  <c r="S6" i="1"/>
  <c r="O6" i="1"/>
  <c r="K6" i="1"/>
  <c r="G6" i="1"/>
  <c r="H5" i="1"/>
  <c r="F5" i="1"/>
  <c r="Y4" i="1"/>
  <c r="Y6" i="1" s="1"/>
  <c r="W4" i="1"/>
  <c r="U4" i="1"/>
  <c r="U6" i="1" s="1"/>
  <c r="S4" i="1"/>
  <c r="Q4" i="1"/>
  <c r="Q6" i="1" s="1"/>
  <c r="O4" i="1"/>
  <c r="M4" i="1"/>
  <c r="M6" i="1" s="1"/>
  <c r="K4" i="1"/>
  <c r="I4" i="1"/>
  <c r="I6" i="1" s="1"/>
  <c r="H4" i="1"/>
  <c r="H6" i="1" s="1"/>
  <c r="G4" i="1"/>
  <c r="E4" i="1"/>
  <c r="E6" i="1" s="1"/>
  <c r="D4" i="1"/>
  <c r="D6" i="1" s="1"/>
  <c r="L10" i="1" l="1"/>
  <c r="J12" i="1"/>
  <c r="J4" i="1"/>
  <c r="J6" i="1" s="1"/>
  <c r="L34" i="1"/>
  <c r="J36" i="1"/>
  <c r="L14" i="1"/>
  <c r="J8" i="1"/>
  <c r="N11" i="1"/>
  <c r="L5" i="1"/>
  <c r="L24" i="1"/>
  <c r="H21" i="1"/>
  <c r="J19" i="1"/>
  <c r="N30" i="1"/>
  <c r="J5" i="1"/>
  <c r="H12" i="1"/>
  <c r="H15" i="1"/>
  <c r="J13" i="1"/>
  <c r="J16" i="1"/>
  <c r="N22" i="1"/>
  <c r="J24" i="1"/>
  <c r="R28" i="1"/>
  <c r="H36" i="1"/>
  <c r="H39" i="1"/>
  <c r="J37" i="1"/>
  <c r="F4" i="1"/>
  <c r="F6" i="1" s="1"/>
  <c r="F18" i="1"/>
  <c r="F27" i="1"/>
  <c r="H33" i="1"/>
  <c r="J31" i="1"/>
  <c r="F9" i="1"/>
  <c r="F12" i="1"/>
  <c r="F21" i="1"/>
  <c r="H27" i="1"/>
  <c r="J25" i="1"/>
  <c r="F36" i="1"/>
  <c r="J33" i="1" l="1"/>
  <c r="L31" i="1"/>
  <c r="T28" i="1"/>
  <c r="R30" i="1"/>
  <c r="J15" i="1"/>
  <c r="J7" i="1"/>
  <c r="J9" i="1" s="1"/>
  <c r="L13" i="1"/>
  <c r="N10" i="1"/>
  <c r="L4" i="1"/>
  <c r="L6" i="1" s="1"/>
  <c r="L12" i="1"/>
  <c r="J39" i="1"/>
  <c r="L37" i="1"/>
  <c r="J21" i="1"/>
  <c r="L19" i="1"/>
  <c r="N5" i="1"/>
  <c r="P11" i="1"/>
  <c r="N34" i="1"/>
  <c r="L36" i="1"/>
  <c r="P22" i="1"/>
  <c r="N24" i="1"/>
  <c r="J27" i="1"/>
  <c r="L25" i="1"/>
  <c r="L16" i="1"/>
  <c r="J18" i="1"/>
  <c r="L8" i="1"/>
  <c r="N14" i="1"/>
  <c r="P34" i="1" l="1"/>
  <c r="N36" i="1"/>
  <c r="R11" i="1"/>
  <c r="P5" i="1"/>
  <c r="N37" i="1"/>
  <c r="L39" i="1"/>
  <c r="P10" i="1"/>
  <c r="N12" i="1"/>
  <c r="N4" i="1"/>
  <c r="N6" i="1" s="1"/>
  <c r="N16" i="1"/>
  <c r="L18" i="1"/>
  <c r="P24" i="1"/>
  <c r="R22" i="1"/>
  <c r="N13" i="1"/>
  <c r="L15" i="1"/>
  <c r="L7" i="1"/>
  <c r="L9" i="1" s="1"/>
  <c r="T30" i="1"/>
  <c r="V28" i="1"/>
  <c r="P14" i="1"/>
  <c r="N8" i="1"/>
  <c r="N25" i="1"/>
  <c r="L27" i="1"/>
  <c r="L21" i="1"/>
  <c r="N19" i="1"/>
  <c r="L33" i="1"/>
  <c r="N31" i="1"/>
  <c r="N21" i="1" l="1"/>
  <c r="P19" i="1"/>
  <c r="R14" i="1"/>
  <c r="P8" i="1"/>
  <c r="R10" i="1"/>
  <c r="P4" i="1"/>
  <c r="P6" i="1" s="1"/>
  <c r="P12" i="1"/>
  <c r="T11" i="1"/>
  <c r="R5" i="1"/>
  <c r="N33" i="1"/>
  <c r="P31" i="1"/>
  <c r="X28" i="1"/>
  <c r="V30" i="1"/>
  <c r="N15" i="1"/>
  <c r="P13" i="1"/>
  <c r="N7" i="1"/>
  <c r="N9" i="1" s="1"/>
  <c r="P16" i="1"/>
  <c r="N18" i="1"/>
  <c r="N27" i="1"/>
  <c r="P25" i="1"/>
  <c r="T22" i="1"/>
  <c r="R24" i="1"/>
  <c r="N39" i="1"/>
  <c r="P37" i="1"/>
  <c r="P36" i="1"/>
  <c r="R34" i="1"/>
  <c r="P39" i="1" l="1"/>
  <c r="R37" i="1"/>
  <c r="P27" i="1"/>
  <c r="R25" i="1"/>
  <c r="Z28" i="1"/>
  <c r="Z30" i="1" s="1"/>
  <c r="X30" i="1"/>
  <c r="P15" i="1"/>
  <c r="R13" i="1"/>
  <c r="P7" i="1"/>
  <c r="P9" i="1" s="1"/>
  <c r="P33" i="1"/>
  <c r="R31" i="1"/>
  <c r="T14" i="1"/>
  <c r="R8" i="1"/>
  <c r="T34" i="1"/>
  <c r="R36" i="1"/>
  <c r="P21" i="1"/>
  <c r="R19" i="1"/>
  <c r="V11" i="1"/>
  <c r="T5" i="1"/>
  <c r="T24" i="1"/>
  <c r="V22" i="1"/>
  <c r="R16" i="1"/>
  <c r="P18" i="1"/>
  <c r="T10" i="1"/>
  <c r="R12" i="1"/>
  <c r="R4" i="1"/>
  <c r="R6" i="1" s="1"/>
  <c r="R15" i="1" l="1"/>
  <c r="R7" i="1"/>
  <c r="R9" i="1" s="1"/>
  <c r="T13" i="1"/>
  <c r="R27" i="1"/>
  <c r="T25" i="1"/>
  <c r="R33" i="1"/>
  <c r="T31" i="1"/>
  <c r="T16" i="1"/>
  <c r="R18" i="1"/>
  <c r="V5" i="1"/>
  <c r="X11" i="1"/>
  <c r="T36" i="1"/>
  <c r="V34" i="1"/>
  <c r="R39" i="1"/>
  <c r="T37" i="1"/>
  <c r="T12" i="1"/>
  <c r="V10" i="1"/>
  <c r="T4" i="1"/>
  <c r="T6" i="1" s="1"/>
  <c r="T8" i="1"/>
  <c r="V14" i="1"/>
  <c r="X22" i="1"/>
  <c r="V24" i="1"/>
  <c r="R21" i="1"/>
  <c r="T19" i="1"/>
  <c r="X24" i="1" l="1"/>
  <c r="Z22" i="1"/>
  <c r="Z24" i="1" s="1"/>
  <c r="X34" i="1"/>
  <c r="V36" i="1"/>
  <c r="T21" i="1"/>
  <c r="V19" i="1"/>
  <c r="X14" i="1"/>
  <c r="V8" i="1"/>
  <c r="T18" i="1"/>
  <c r="V16" i="1"/>
  <c r="V37" i="1"/>
  <c r="T39" i="1"/>
  <c r="Z11" i="1"/>
  <c r="Z5" i="1" s="1"/>
  <c r="X5" i="1"/>
  <c r="T33" i="1"/>
  <c r="V31" i="1"/>
  <c r="V13" i="1"/>
  <c r="T15" i="1"/>
  <c r="T7" i="1"/>
  <c r="T9" i="1" s="1"/>
  <c r="X10" i="1"/>
  <c r="V12" i="1"/>
  <c r="V4" i="1"/>
  <c r="V6" i="1" s="1"/>
  <c r="V25" i="1"/>
  <c r="T27" i="1"/>
  <c r="X16" i="1" l="1"/>
  <c r="V18" i="1"/>
  <c r="V21" i="1"/>
  <c r="X19" i="1"/>
  <c r="V15" i="1"/>
  <c r="V7" i="1"/>
  <c r="V9" i="1" s="1"/>
  <c r="X13" i="1"/>
  <c r="Z10" i="1"/>
  <c r="X4" i="1"/>
  <c r="X6" i="1" s="1"/>
  <c r="X12" i="1"/>
  <c r="V33" i="1"/>
  <c r="X31" i="1"/>
  <c r="V27" i="1"/>
  <c r="X25" i="1"/>
  <c r="V39" i="1"/>
  <c r="X37" i="1"/>
  <c r="X8" i="1"/>
  <c r="Z14" i="1"/>
  <c r="Z8" i="1" s="1"/>
  <c r="Z34" i="1"/>
  <c r="Z36" i="1" s="1"/>
  <c r="X36" i="1"/>
  <c r="X27" i="1" l="1"/>
  <c r="Z25" i="1"/>
  <c r="Z27" i="1" s="1"/>
  <c r="X18" i="1"/>
  <c r="Z16" i="1"/>
  <c r="Z18" i="1" s="1"/>
  <c r="X39" i="1"/>
  <c r="Z37" i="1"/>
  <c r="Z39" i="1" s="1"/>
  <c r="X33" i="1"/>
  <c r="Z31" i="1"/>
  <c r="Z33" i="1" s="1"/>
  <c r="Z12" i="1"/>
  <c r="Z4" i="1"/>
  <c r="Z6" i="1" s="1"/>
  <c r="X21" i="1"/>
  <c r="Z19" i="1"/>
  <c r="Z21" i="1" s="1"/>
  <c r="X15" i="1"/>
  <c r="Z13" i="1"/>
  <c r="X7" i="1"/>
  <c r="X9" i="1" s="1"/>
  <c r="Z15" i="1" l="1"/>
  <c r="Z7" i="1"/>
  <c r="Z9" i="1" s="1"/>
</calcChain>
</file>

<file path=xl/sharedStrings.xml><?xml version="1.0" encoding="utf-8"?>
<sst xmlns="http://schemas.openxmlformats.org/spreadsheetml/2006/main" count="51" uniqueCount="31">
  <si>
    <t>清水港統計月報　＊入港船舶（隻数、総トン数）＊　《2023年（令和5年）12月　速報値》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ニュウコウ</t>
    </rPh>
    <rPh sb="11" eb="13">
      <t>センパク</t>
    </rPh>
    <rPh sb="14" eb="16">
      <t>セキスウ</t>
    </rPh>
    <rPh sb="17" eb="18">
      <t>ソウ</t>
    </rPh>
    <rPh sb="20" eb="21">
      <t>スウ</t>
    </rPh>
    <rPh sb="29" eb="30">
      <t>ネン</t>
    </rPh>
    <rPh sb="31" eb="33">
      <t>レイワ</t>
    </rPh>
    <rPh sb="34" eb="35">
      <t>ネン</t>
    </rPh>
    <rPh sb="38" eb="39">
      <t>ガツ</t>
    </rPh>
    <rPh sb="40" eb="42">
      <t>ソクホウ</t>
    </rPh>
    <rPh sb="42" eb="43">
      <t>チ</t>
    </rPh>
    <phoneticPr fontId="4"/>
  </si>
  <si>
    <t>　</t>
    <phoneticPr fontId="7"/>
  </si>
  <si>
    <t>（単位:トン）</t>
  </si>
  <si>
    <t>１月</t>
  </si>
  <si>
    <t>２月</t>
  </si>
  <si>
    <t>累計</t>
  </si>
  <si>
    <t>３月</t>
  </si>
  <si>
    <t>累計</t>
    <phoneticPr fontId="4"/>
  </si>
  <si>
    <t>４月</t>
  </si>
  <si>
    <t>５月</t>
    <rPh sb="0" eb="2">
      <t>５ガツ</t>
    </rPh>
    <phoneticPr fontId="7"/>
  </si>
  <si>
    <t>６月</t>
    <rPh sb="0" eb="2">
      <t>６ガツ</t>
    </rPh>
    <phoneticPr fontId="7"/>
  </si>
  <si>
    <t>７月</t>
    <rPh sb="0" eb="2">
      <t>７ガツ</t>
    </rPh>
    <phoneticPr fontId="7"/>
  </si>
  <si>
    <t>８月</t>
    <rPh sb="0" eb="2">
      <t>８ガツ</t>
    </rPh>
    <phoneticPr fontId="7"/>
  </si>
  <si>
    <t>９月</t>
    <rPh sb="0" eb="2">
      <t>９ガツ</t>
    </rPh>
    <phoneticPr fontId="7"/>
  </si>
  <si>
    <t>１０月</t>
    <rPh sb="0" eb="3">
      <t>１０ガツ</t>
    </rPh>
    <phoneticPr fontId="7"/>
  </si>
  <si>
    <t>１１月</t>
    <rPh sb="2" eb="3">
      <t>ガツ</t>
    </rPh>
    <phoneticPr fontId="7"/>
  </si>
  <si>
    <t>１２月</t>
    <rPh sb="0" eb="3">
      <t>１２ガツ</t>
    </rPh>
    <phoneticPr fontId="7"/>
  </si>
  <si>
    <t>総　数</t>
    <phoneticPr fontId="4"/>
  </si>
  <si>
    <t>隻数</t>
  </si>
  <si>
    <t>総ﾄﾝ数</t>
  </si>
  <si>
    <t>外  航  船</t>
    <rPh sb="6" eb="7">
      <t>フネ</t>
    </rPh>
    <phoneticPr fontId="7"/>
  </si>
  <si>
    <t>計</t>
    <phoneticPr fontId="7"/>
  </si>
  <si>
    <t>フルコン</t>
  </si>
  <si>
    <t>セミコン</t>
  </si>
  <si>
    <t>内  航  船</t>
    <rPh sb="6" eb="7">
      <t>フネ</t>
    </rPh>
    <phoneticPr fontId="7"/>
  </si>
  <si>
    <t>フェリー</t>
    <phoneticPr fontId="7"/>
  </si>
  <si>
    <t>※表の見方</t>
  </si>
  <si>
    <t>※フルコン、セミコン及びフェリーの数値は内数</t>
    <rPh sb="10" eb="11">
      <t>オヨ</t>
    </rPh>
    <rPh sb="17" eb="19">
      <t>スウチ</t>
    </rPh>
    <rPh sb="20" eb="21">
      <t>ウチ</t>
    </rPh>
    <rPh sb="21" eb="22">
      <t>スウ</t>
    </rPh>
    <phoneticPr fontId="4"/>
  </si>
  <si>
    <t>上段：2023年値(速報値)</t>
    <rPh sb="0" eb="2">
      <t>ジョウダン</t>
    </rPh>
    <rPh sb="7" eb="8">
      <t>ネン</t>
    </rPh>
    <rPh sb="8" eb="9">
      <t>チ</t>
    </rPh>
    <rPh sb="10" eb="13">
      <t>ソクホウチ</t>
    </rPh>
    <phoneticPr fontId="4"/>
  </si>
  <si>
    <t>(中段)2022年値(確報値)</t>
    <rPh sb="1" eb="3">
      <t>チュウダン</t>
    </rPh>
    <rPh sb="8" eb="9">
      <t>ネン</t>
    </rPh>
    <rPh sb="9" eb="10">
      <t>チ</t>
    </rPh>
    <phoneticPr fontId="4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</si>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</sst>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\(#,###\)"/>
    <numFmt numFmtId="178" formatCode="0.0%"/>
    <numFmt numFmtId="179" formatCode="#,##0_);[Red]\(#,##0\)"/>
    <numFmt numFmtId="180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176" fontId="1" fillId="0" borderId="0" xfId="1" applyNumberFormat="1" applyFont="1" applyAlignment="1"/>
    <xf numFmtId="0" fontId="3" fillId="0" borderId="0" xfId="2" applyFont="1" applyAlignment="1"/>
    <xf numFmtId="0" fontId="5" fillId="0" borderId="0" xfId="2" applyFont="1" applyAlignment="1"/>
    <xf numFmtId="176" fontId="1" fillId="0" borderId="0" xfId="1" applyNumberFormat="1" applyFont="1" applyAlignment="1">
      <alignment horizontal="right"/>
    </xf>
    <xf numFmtId="176" fontId="6" fillId="0" borderId="0" xfId="1" applyNumberFormat="1" applyFont="1" applyAlignment="1"/>
    <xf numFmtId="176" fontId="6" fillId="0" borderId="0" xfId="1" applyNumberFormat="1" applyFont="1" applyAlignment="1">
      <alignment horizontal="right"/>
    </xf>
    <xf numFmtId="176" fontId="1" fillId="0" borderId="0" xfId="1" applyNumberFormat="1" applyFont="1" applyAlignment="1"/>
    <xf numFmtId="176" fontId="8" fillId="0" borderId="0" xfId="1" applyNumberFormat="1" applyFont="1" applyAlignment="1"/>
    <xf numFmtId="176" fontId="8" fillId="0" borderId="0" xfId="1" applyNumberFormat="1" applyFont="1" applyFill="1" applyAlignment="1"/>
    <xf numFmtId="176" fontId="8" fillId="0" borderId="0" xfId="1" applyNumberFormat="1" applyFont="1" applyAlignment="1">
      <alignment horizontal="right"/>
    </xf>
    <xf numFmtId="176" fontId="8" fillId="0" borderId="1" xfId="1" applyNumberFormat="1" applyFont="1" applyBorder="1" applyAlignment="1"/>
    <xf numFmtId="176" fontId="9" fillId="0" borderId="0" xfId="1" applyNumberFormat="1" applyFont="1" applyAlignment="1">
      <alignment horizontal="right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3" borderId="5" xfId="1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176" fontId="8" fillId="0" borderId="0" xfId="1" applyNumberFormat="1" applyFont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 textRotation="255" wrapText="1"/>
    </xf>
    <xf numFmtId="176" fontId="9" fillId="0" borderId="7" xfId="1" applyNumberFormat="1" applyFont="1" applyBorder="1" applyAlignment="1">
      <alignment horizontal="center" vertical="center" wrapText="1"/>
    </xf>
    <xf numFmtId="176" fontId="9" fillId="0" borderId="8" xfId="1" applyNumberFormat="1" applyFont="1" applyBorder="1" applyAlignment="1">
      <alignment horizontal="center" vertical="center" wrapText="1"/>
    </xf>
    <xf numFmtId="176" fontId="9" fillId="4" borderId="6" xfId="1" applyNumberFormat="1" applyFont="1" applyFill="1" applyBorder="1" applyAlignment="1">
      <alignment horizontal="right"/>
    </xf>
    <xf numFmtId="176" fontId="9" fillId="2" borderId="6" xfId="1" applyNumberFormat="1" applyFont="1" applyFill="1" applyBorder="1" applyAlignment="1">
      <alignment horizontal="right"/>
    </xf>
    <xf numFmtId="176" fontId="9" fillId="3" borderId="6" xfId="1" applyNumberFormat="1" applyFont="1" applyFill="1" applyBorder="1" applyAlignment="1">
      <alignment horizontal="right"/>
    </xf>
    <xf numFmtId="176" fontId="9" fillId="0" borderId="9" xfId="1" applyNumberFormat="1" applyFont="1" applyBorder="1" applyAlignment="1">
      <alignment horizontal="center" vertical="center" textRotation="255" wrapText="1"/>
    </xf>
    <xf numFmtId="176" fontId="9" fillId="0" borderId="10" xfId="1" applyNumberFormat="1" applyFont="1" applyBorder="1" applyAlignment="1">
      <alignment horizontal="center" vertical="center" wrapText="1"/>
    </xf>
    <xf numFmtId="176" fontId="9" fillId="0" borderId="11" xfId="1" applyNumberFormat="1" applyFont="1" applyBorder="1" applyAlignment="1">
      <alignment horizontal="center" vertical="center" wrapText="1"/>
    </xf>
    <xf numFmtId="177" fontId="9" fillId="5" borderId="9" xfId="1" applyNumberFormat="1" applyFont="1" applyFill="1" applyBorder="1" applyAlignment="1">
      <alignment horizontal="right"/>
    </xf>
    <xf numFmtId="177" fontId="9" fillId="2" borderId="9" xfId="1" applyNumberFormat="1" applyFont="1" applyFill="1" applyBorder="1" applyAlignment="1">
      <alignment horizontal="right"/>
    </xf>
    <xf numFmtId="177" fontId="9" fillId="3" borderId="9" xfId="1" applyNumberFormat="1" applyFont="1" applyFill="1" applyBorder="1" applyAlignment="1">
      <alignment horizontal="right"/>
    </xf>
    <xf numFmtId="176" fontId="9" fillId="0" borderId="12" xfId="1" applyNumberFormat="1" applyFont="1" applyBorder="1" applyAlignment="1">
      <alignment horizontal="center" vertical="center" wrapText="1"/>
    </xf>
    <xf numFmtId="176" fontId="9" fillId="0" borderId="13" xfId="1" applyNumberFormat="1" applyFont="1" applyBorder="1" applyAlignment="1">
      <alignment horizontal="center" vertical="center" wrapText="1"/>
    </xf>
    <xf numFmtId="178" fontId="9" fillId="0" borderId="9" xfId="1" applyNumberFormat="1" applyFont="1" applyBorder="1" applyAlignment="1">
      <alignment horizontal="right"/>
    </xf>
    <xf numFmtId="178" fontId="9" fillId="2" borderId="14" xfId="1" applyNumberFormat="1" applyFont="1" applyFill="1" applyBorder="1" applyAlignment="1">
      <alignment horizontal="right"/>
    </xf>
    <xf numFmtId="178" fontId="9" fillId="0" borderId="9" xfId="1" applyNumberFormat="1" applyFont="1" applyFill="1" applyBorder="1" applyAlignment="1">
      <alignment horizontal="right"/>
    </xf>
    <xf numFmtId="178" fontId="9" fillId="3" borderId="14" xfId="1" applyNumberFormat="1" applyFont="1" applyFill="1" applyBorder="1" applyAlignment="1">
      <alignment horizontal="right"/>
    </xf>
    <xf numFmtId="178" fontId="9" fillId="4" borderId="9" xfId="1" applyNumberFormat="1" applyFont="1" applyFill="1" applyBorder="1" applyAlignment="1">
      <alignment horizontal="right"/>
    </xf>
    <xf numFmtId="178" fontId="9" fillId="0" borderId="14" xfId="1" applyNumberFormat="1" applyFont="1" applyBorder="1" applyAlignment="1">
      <alignment horizontal="right"/>
    </xf>
    <xf numFmtId="178" fontId="8" fillId="0" borderId="0" xfId="1" applyNumberFormat="1" applyFont="1" applyAlignment="1"/>
    <xf numFmtId="176" fontId="9" fillId="4" borderId="15" xfId="1" applyNumberFormat="1" applyFont="1" applyFill="1" applyBorder="1" applyAlignment="1">
      <alignment horizontal="right"/>
    </xf>
    <xf numFmtId="176" fontId="9" fillId="2" borderId="9" xfId="1" applyNumberFormat="1" applyFont="1" applyFill="1" applyBorder="1" applyAlignment="1">
      <alignment horizontal="right"/>
    </xf>
    <xf numFmtId="176" fontId="9" fillId="3" borderId="9" xfId="1" applyNumberFormat="1" applyFont="1" applyFill="1" applyBorder="1" applyAlignment="1">
      <alignment horizontal="right"/>
    </xf>
    <xf numFmtId="176" fontId="9" fillId="0" borderId="9" xfId="1" applyNumberFormat="1" applyFont="1" applyBorder="1" applyAlignment="1">
      <alignment horizontal="right"/>
    </xf>
    <xf numFmtId="176" fontId="9" fillId="0" borderId="16" xfId="1" applyNumberFormat="1" applyFont="1" applyBorder="1" applyAlignment="1">
      <alignment horizontal="center" vertical="center" textRotation="255" wrapText="1"/>
    </xf>
    <xf numFmtId="176" fontId="9" fillId="0" borderId="17" xfId="1" applyNumberFormat="1" applyFont="1" applyBorder="1" applyAlignment="1">
      <alignment horizontal="center" vertical="center" wrapText="1"/>
    </xf>
    <xf numFmtId="176" fontId="9" fillId="0" borderId="18" xfId="1" applyNumberFormat="1" applyFont="1" applyBorder="1" applyAlignment="1">
      <alignment horizontal="center" vertical="center" wrapText="1"/>
    </xf>
    <xf numFmtId="178" fontId="9" fillId="0" borderId="16" xfId="1" applyNumberFormat="1" applyFont="1" applyBorder="1" applyAlignment="1">
      <alignment horizontal="right"/>
    </xf>
    <xf numFmtId="178" fontId="9" fillId="2" borderId="16" xfId="1" applyNumberFormat="1" applyFont="1" applyFill="1" applyBorder="1" applyAlignment="1">
      <alignment horizontal="right"/>
    </xf>
    <xf numFmtId="178" fontId="9" fillId="0" borderId="16" xfId="1" applyNumberFormat="1" applyFont="1" applyFill="1" applyBorder="1" applyAlignment="1">
      <alignment horizontal="right"/>
    </xf>
    <xf numFmtId="178" fontId="9" fillId="3" borderId="16" xfId="1" applyNumberFormat="1" applyFont="1" applyFill="1" applyBorder="1" applyAlignment="1">
      <alignment horizontal="right"/>
    </xf>
    <xf numFmtId="178" fontId="9" fillId="4" borderId="16" xfId="1" applyNumberFormat="1" applyFont="1" applyFill="1" applyBorder="1" applyAlignment="1">
      <alignment horizontal="right"/>
    </xf>
    <xf numFmtId="176" fontId="9" fillId="0" borderId="10" xfId="1" applyNumberFormat="1" applyFont="1" applyBorder="1" applyAlignment="1">
      <alignment horizontal="center" vertical="center" textRotation="255" wrapText="1"/>
    </xf>
    <xf numFmtId="176" fontId="11" fillId="0" borderId="11" xfId="1" applyNumberFormat="1" applyFont="1" applyBorder="1" applyAlignment="1">
      <alignment horizontal="center" vertical="center" textRotation="255" wrapText="1"/>
    </xf>
    <xf numFmtId="176" fontId="8" fillId="0" borderId="9" xfId="1" applyNumberFormat="1" applyFont="1" applyBorder="1" applyAlignment="1">
      <alignment horizontal="center" vertical="center" wrapText="1"/>
    </xf>
    <xf numFmtId="176" fontId="9" fillId="5" borderId="9" xfId="1" applyNumberFormat="1" applyFont="1" applyFill="1" applyBorder="1" applyAlignment="1" applyProtection="1">
      <alignment horizontal="right"/>
      <protection locked="0"/>
    </xf>
    <xf numFmtId="176" fontId="6" fillId="5" borderId="9" xfId="1" applyNumberFormat="1" applyFont="1" applyFill="1" applyBorder="1" applyAlignment="1" applyProtection="1">
      <alignment horizontal="right"/>
      <protection locked="0"/>
    </xf>
    <xf numFmtId="179" fontId="9" fillId="5" borderId="10" xfId="2" applyNumberFormat="1" applyFont="1" applyFill="1" applyBorder="1" applyAlignment="1" applyProtection="1">
      <alignment horizontal="right"/>
      <protection locked="0"/>
    </xf>
    <xf numFmtId="177" fontId="9" fillId="5" borderId="9" xfId="1" applyNumberFormat="1" applyFont="1" applyFill="1" applyBorder="1" applyAlignment="1" applyProtection="1">
      <alignment horizontal="right"/>
      <protection locked="0"/>
    </xf>
    <xf numFmtId="177" fontId="9" fillId="3" borderId="9" xfId="1" applyNumberFormat="1" applyFont="1" applyFill="1" applyBorder="1" applyAlignment="1" applyProtection="1">
      <alignment horizontal="right"/>
      <protection locked="0"/>
    </xf>
    <xf numFmtId="176" fontId="8" fillId="0" borderId="14" xfId="1" applyNumberFormat="1" applyFont="1" applyBorder="1" applyAlignment="1">
      <alignment horizontal="center" vertical="center" wrapText="1"/>
    </xf>
    <xf numFmtId="178" fontId="9" fillId="4" borderId="14" xfId="1" applyNumberFormat="1" applyFont="1" applyFill="1" applyBorder="1" applyAlignment="1">
      <alignment horizontal="right"/>
    </xf>
    <xf numFmtId="176" fontId="8" fillId="0" borderId="19" xfId="1" applyNumberFormat="1" applyFont="1" applyBorder="1" applyAlignment="1">
      <alignment horizontal="center" vertical="center" wrapText="1"/>
    </xf>
    <xf numFmtId="177" fontId="6" fillId="5" borderId="9" xfId="1" applyNumberFormat="1" applyFont="1" applyFill="1" applyBorder="1" applyAlignment="1" applyProtection="1">
      <alignment horizontal="right"/>
      <protection locked="0"/>
    </xf>
    <xf numFmtId="177" fontId="6" fillId="3" borderId="9" xfId="1" applyNumberFormat="1" applyFont="1" applyFill="1" applyBorder="1" applyAlignment="1">
      <alignment horizontal="right"/>
    </xf>
    <xf numFmtId="176" fontId="11" fillId="0" borderId="20" xfId="1" applyNumberFormat="1" applyFont="1" applyBorder="1" applyAlignment="1">
      <alignment horizontal="center" vertical="center" textRotation="255" wrapText="1"/>
    </xf>
    <xf numFmtId="176" fontId="8" fillId="0" borderId="21" xfId="1" applyNumberFormat="1" applyFont="1" applyBorder="1" applyAlignment="1">
      <alignment horizontal="center" vertical="center" wrapText="1"/>
    </xf>
    <xf numFmtId="178" fontId="9" fillId="0" borderId="22" xfId="1" applyNumberFormat="1" applyFont="1" applyBorder="1" applyAlignment="1">
      <alignment horizontal="right"/>
    </xf>
    <xf numFmtId="178" fontId="9" fillId="3" borderId="22" xfId="1" applyNumberFormat="1" applyFont="1" applyFill="1" applyBorder="1" applyAlignment="1">
      <alignment horizontal="right"/>
    </xf>
    <xf numFmtId="178" fontId="9" fillId="4" borderId="22" xfId="1" applyNumberFormat="1" applyFont="1" applyFill="1" applyBorder="1" applyAlignment="1">
      <alignment horizontal="right"/>
    </xf>
    <xf numFmtId="176" fontId="11" fillId="0" borderId="6" xfId="1" applyNumberFormat="1" applyFont="1" applyBorder="1" applyAlignment="1">
      <alignment horizontal="center" vertical="center" textRotation="255" wrapText="1"/>
    </xf>
    <xf numFmtId="176" fontId="8" fillId="0" borderId="23" xfId="1" applyNumberFormat="1" applyFont="1" applyBorder="1" applyAlignment="1">
      <alignment horizontal="center" vertical="center" wrapText="1"/>
    </xf>
    <xf numFmtId="176" fontId="9" fillId="5" borderId="6" xfId="1" applyNumberFormat="1" applyFont="1" applyFill="1" applyBorder="1" applyAlignment="1" applyProtection="1">
      <alignment horizontal="right"/>
      <protection locked="0"/>
    </xf>
    <xf numFmtId="176" fontId="6" fillId="5" borderId="6" xfId="1" applyNumberFormat="1" applyFont="1" applyFill="1" applyBorder="1" applyAlignment="1" applyProtection="1">
      <alignment horizontal="right"/>
      <protection locked="0"/>
    </xf>
    <xf numFmtId="176" fontId="11" fillId="0" borderId="9" xfId="1" applyNumberFormat="1" applyFont="1" applyBorder="1" applyAlignment="1">
      <alignment horizontal="center" vertical="center" textRotation="255" wrapText="1"/>
    </xf>
    <xf numFmtId="180" fontId="9" fillId="5" borderId="9" xfId="1" applyNumberFormat="1" applyFont="1" applyFill="1" applyBorder="1" applyAlignment="1" applyProtection="1">
      <alignment horizontal="right"/>
      <protection locked="0"/>
    </xf>
    <xf numFmtId="176" fontId="9" fillId="3" borderId="15" xfId="1" applyNumberFormat="1" applyFont="1" applyFill="1" applyBorder="1" applyAlignment="1">
      <alignment horizontal="right"/>
    </xf>
    <xf numFmtId="176" fontId="9" fillId="5" borderId="11" xfId="1" applyNumberFormat="1" applyFont="1" applyFill="1" applyBorder="1" applyAlignment="1" applyProtection="1">
      <alignment horizontal="right"/>
      <protection locked="0"/>
    </xf>
    <xf numFmtId="176" fontId="8" fillId="0" borderId="0" xfId="1" applyNumberFormat="1" applyFont="1" applyFill="1" applyBorder="1" applyAlignment="1"/>
    <xf numFmtId="176" fontId="9" fillId="0" borderId="22" xfId="1" applyNumberFormat="1" applyFont="1" applyBorder="1" applyAlignment="1">
      <alignment horizontal="center" vertical="center" textRotation="255" wrapText="1"/>
    </xf>
    <xf numFmtId="176" fontId="11" fillId="0" borderId="22" xfId="1" applyNumberFormat="1" applyFont="1" applyBorder="1" applyAlignment="1">
      <alignment horizontal="center" vertical="center" textRotation="255" wrapText="1"/>
    </xf>
    <xf numFmtId="176" fontId="9" fillId="0" borderId="7" xfId="1" applyNumberFormat="1" applyFont="1" applyBorder="1" applyAlignment="1">
      <alignment horizontal="center" vertical="center" textRotation="255" wrapText="1"/>
    </xf>
    <xf numFmtId="176" fontId="11" fillId="0" borderId="8" xfId="1" applyNumberFormat="1" applyFont="1" applyBorder="1" applyAlignment="1">
      <alignment horizontal="center" vertical="center" textRotation="255" wrapText="1"/>
    </xf>
    <xf numFmtId="176" fontId="8" fillId="0" borderId="10" xfId="1" applyNumberFormat="1" applyFont="1" applyBorder="1" applyAlignment="1">
      <alignment horizontal="center" vertical="center" textRotation="255" wrapText="1"/>
    </xf>
    <xf numFmtId="176" fontId="8" fillId="0" borderId="9" xfId="1" applyNumberFormat="1" applyFont="1" applyBorder="1" applyAlignment="1">
      <alignment horizontal="center" vertical="center" textRotation="255" wrapText="1"/>
    </xf>
    <xf numFmtId="176" fontId="8" fillId="0" borderId="22" xfId="1" applyNumberFormat="1" applyFont="1" applyBorder="1" applyAlignment="1">
      <alignment horizontal="center" vertical="center" textRotation="255" wrapText="1"/>
    </xf>
    <xf numFmtId="176" fontId="8" fillId="0" borderId="22" xfId="1" applyNumberFormat="1" applyFont="1" applyBorder="1" applyAlignment="1">
      <alignment horizontal="center" vertical="center" wrapText="1"/>
    </xf>
    <xf numFmtId="176" fontId="9" fillId="0" borderId="0" xfId="1" applyNumberFormat="1" applyFont="1" applyAlignment="1"/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8" fillId="0" borderId="0" xfId="1" applyNumberFormat="1" applyFont="1" applyBorder="1" applyAlignment="1"/>
    <xf numFmtId="0" fontId="9" fillId="0" borderId="0" xfId="0" applyFont="1">
      <alignment vertical="center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activeCell="H452" sqref="H452"/>
      <selection pane="topRight" activeCell="H452" sqref="H452"/>
      <selection pane="bottomLeft" activeCell="H452" sqref="H452"/>
      <selection pane="bottomRight" activeCell="A2" sqref="A2"/>
    </sheetView>
  </sheetViews>
  <sheetFormatPr defaultRowHeight="13.5" x14ac:dyDescent="0.15"/>
  <cols>
    <col min="1" max="2" width="5.625" style="8" customWidth="1"/>
    <col min="3" max="3" width="7.25" style="8" customWidth="1"/>
    <col min="4" max="5" width="12.625" style="8" customWidth="1"/>
    <col min="6" max="6" width="14" style="8" bestFit="1" customWidth="1"/>
    <col min="7" max="7" width="14" style="9" bestFit="1" customWidth="1"/>
    <col min="8" max="8" width="14" style="8" bestFit="1" customWidth="1"/>
    <col min="9" max="9" width="14" style="8" customWidth="1"/>
    <col min="10" max="10" width="15.5" style="8" bestFit="1" customWidth="1"/>
    <col min="11" max="11" width="14" style="8" customWidth="1"/>
    <col min="12" max="12" width="15.5" style="8" bestFit="1" customWidth="1"/>
    <col min="13" max="13" width="14" style="8" bestFit="1" customWidth="1"/>
    <col min="14" max="14" width="15.5" style="8" bestFit="1" customWidth="1"/>
    <col min="15" max="15" width="14" style="8" bestFit="1" customWidth="1"/>
    <col min="16" max="16" width="15.5" style="8" bestFit="1" customWidth="1"/>
    <col min="17" max="17" width="14" style="8" bestFit="1" customWidth="1"/>
    <col min="18" max="18" width="15.5" style="8" bestFit="1" customWidth="1"/>
    <col min="19" max="19" width="14" style="8" bestFit="1" customWidth="1"/>
    <col min="20" max="20" width="15.5" style="8" bestFit="1" customWidth="1"/>
    <col min="21" max="21" width="14" style="8" bestFit="1" customWidth="1"/>
    <col min="22" max="22" width="15.5" style="8" bestFit="1" customWidth="1"/>
    <col min="23" max="23" width="14" style="8" customWidth="1"/>
    <col min="24" max="24" width="15.5" style="8" bestFit="1" customWidth="1"/>
    <col min="25" max="25" width="14" style="8" bestFit="1" customWidth="1"/>
    <col min="26" max="26" width="15.5" style="8" bestFit="1" customWidth="1"/>
    <col min="27" max="16384" width="9" style="8"/>
  </cols>
  <sheetData>
    <row r="1" spans="1:27" s="1" customFormat="1" ht="25.5" customHeight="1" x14ac:dyDescent="0.25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 t="s">
        <v>1</v>
      </c>
      <c r="Q1" s="5"/>
      <c r="R1" s="6"/>
      <c r="S1" s="5"/>
      <c r="X1" s="7"/>
      <c r="Y1" s="7"/>
      <c r="Z1" s="4"/>
    </row>
    <row r="2" spans="1:27" ht="17.25" x14ac:dyDescent="0.2">
      <c r="N2" s="10"/>
      <c r="Q2" s="11"/>
      <c r="Z2" s="12" t="s">
        <v>2</v>
      </c>
    </row>
    <row r="3" spans="1:27" s="21" customFormat="1" ht="66.75" customHeight="1" x14ac:dyDescent="0.15">
      <c r="A3" s="13"/>
      <c r="B3" s="14"/>
      <c r="C3" s="15"/>
      <c r="D3" s="16" t="s">
        <v>3</v>
      </c>
      <c r="E3" s="16" t="s">
        <v>4</v>
      </c>
      <c r="F3" s="17" t="s">
        <v>5</v>
      </c>
      <c r="G3" s="18" t="s">
        <v>6</v>
      </c>
      <c r="H3" s="19" t="s">
        <v>7</v>
      </c>
      <c r="I3" s="16" t="s">
        <v>8</v>
      </c>
      <c r="J3" s="17" t="s">
        <v>5</v>
      </c>
      <c r="K3" s="16" t="s">
        <v>9</v>
      </c>
      <c r="L3" s="19" t="s">
        <v>5</v>
      </c>
      <c r="M3" s="16" t="s">
        <v>10</v>
      </c>
      <c r="N3" s="19" t="s">
        <v>5</v>
      </c>
      <c r="O3" s="16" t="s">
        <v>11</v>
      </c>
      <c r="P3" s="19" t="s">
        <v>5</v>
      </c>
      <c r="Q3" s="16" t="s">
        <v>12</v>
      </c>
      <c r="R3" s="19" t="s">
        <v>5</v>
      </c>
      <c r="S3" s="16" t="s">
        <v>13</v>
      </c>
      <c r="T3" s="19" t="s">
        <v>5</v>
      </c>
      <c r="U3" s="16" t="s">
        <v>14</v>
      </c>
      <c r="V3" s="19" t="s">
        <v>5</v>
      </c>
      <c r="W3" s="16" t="s">
        <v>15</v>
      </c>
      <c r="X3" s="19" t="s">
        <v>5</v>
      </c>
      <c r="Y3" s="16" t="s">
        <v>16</v>
      </c>
      <c r="Z3" s="19" t="s">
        <v>5</v>
      </c>
      <c r="AA3" s="20"/>
    </row>
    <row r="4" spans="1:27" ht="30" customHeight="1" x14ac:dyDescent="0.2">
      <c r="A4" s="22" t="s">
        <v>17</v>
      </c>
      <c r="B4" s="23" t="s">
        <v>18</v>
      </c>
      <c r="C4" s="24"/>
      <c r="D4" s="25">
        <f t="shared" ref="D4:X4" si="0">D10+D28</f>
        <v>572</v>
      </c>
      <c r="E4" s="25">
        <f t="shared" si="0"/>
        <v>625</v>
      </c>
      <c r="F4" s="26">
        <f>F10+F28</f>
        <v>1197</v>
      </c>
      <c r="G4" s="25">
        <f t="shared" si="0"/>
        <v>691</v>
      </c>
      <c r="H4" s="27">
        <f>H10+H28</f>
        <v>1888</v>
      </c>
      <c r="I4" s="25">
        <f t="shared" si="0"/>
        <v>616</v>
      </c>
      <c r="J4" s="27">
        <f t="shared" si="0"/>
        <v>2504</v>
      </c>
      <c r="K4" s="25">
        <f t="shared" si="0"/>
        <v>656</v>
      </c>
      <c r="L4" s="27">
        <f t="shared" si="0"/>
        <v>3160</v>
      </c>
      <c r="M4" s="25">
        <f t="shared" si="0"/>
        <v>627</v>
      </c>
      <c r="N4" s="27">
        <f t="shared" si="0"/>
        <v>3787</v>
      </c>
      <c r="O4" s="25">
        <f t="shared" si="0"/>
        <v>650</v>
      </c>
      <c r="P4" s="27">
        <f t="shared" si="0"/>
        <v>4437</v>
      </c>
      <c r="Q4" s="25">
        <f t="shared" si="0"/>
        <v>609</v>
      </c>
      <c r="R4" s="27">
        <f t="shared" si="0"/>
        <v>5046</v>
      </c>
      <c r="S4" s="25">
        <f t="shared" si="0"/>
        <v>642</v>
      </c>
      <c r="T4" s="27">
        <f t="shared" si="0"/>
        <v>5688</v>
      </c>
      <c r="U4" s="25">
        <f t="shared" si="0"/>
        <v>650</v>
      </c>
      <c r="V4" s="27">
        <f t="shared" si="0"/>
        <v>6338</v>
      </c>
      <c r="W4" s="25">
        <f t="shared" si="0"/>
        <v>590</v>
      </c>
      <c r="X4" s="27">
        <f t="shared" si="0"/>
        <v>6928</v>
      </c>
      <c r="Y4" s="25">
        <f>Y10+Y28</f>
        <v>592</v>
      </c>
      <c r="Z4" s="27">
        <f>Z10+Z28</f>
        <v>7520</v>
      </c>
    </row>
    <row r="5" spans="1:27" ht="30" customHeight="1" x14ac:dyDescent="0.2">
      <c r="A5" s="28"/>
      <c r="B5" s="29"/>
      <c r="C5" s="30"/>
      <c r="D5" s="31">
        <v>545</v>
      </c>
      <c r="E5" s="31">
        <v>588</v>
      </c>
      <c r="F5" s="32">
        <f>SUM(F11,F29)</f>
        <v>1133</v>
      </c>
      <c r="G5" s="31">
        <v>700</v>
      </c>
      <c r="H5" s="33">
        <f>SUM(H11,H29)</f>
        <v>1833</v>
      </c>
      <c r="I5" s="31">
        <v>600</v>
      </c>
      <c r="J5" s="33">
        <f>SUM(J11,J29)</f>
        <v>2433</v>
      </c>
      <c r="K5" s="31">
        <v>648</v>
      </c>
      <c r="L5" s="33">
        <f>SUM(L11,L29)</f>
        <v>3081</v>
      </c>
      <c r="M5" s="31">
        <v>639</v>
      </c>
      <c r="N5" s="33">
        <f>SUM(N11,N29)</f>
        <v>3720</v>
      </c>
      <c r="O5" s="31">
        <v>635</v>
      </c>
      <c r="P5" s="33">
        <f>SUM(P11,P29)</f>
        <v>4355</v>
      </c>
      <c r="Q5" s="31">
        <v>622</v>
      </c>
      <c r="R5" s="33">
        <f>SUM(R11,R29)</f>
        <v>4977</v>
      </c>
      <c r="S5" s="31">
        <v>561</v>
      </c>
      <c r="T5" s="33">
        <f>SUM(T11,T29)</f>
        <v>5538</v>
      </c>
      <c r="U5" s="31">
        <v>642</v>
      </c>
      <c r="V5" s="33">
        <f>SUM(V11,V29)</f>
        <v>6180</v>
      </c>
      <c r="W5" s="31">
        <v>658</v>
      </c>
      <c r="X5" s="33">
        <f>SUM(X11,X29)</f>
        <v>6838</v>
      </c>
      <c r="Y5" s="31">
        <v>647</v>
      </c>
      <c r="Z5" s="33">
        <f>SUM(Z11,Z29)</f>
        <v>7485</v>
      </c>
    </row>
    <row r="6" spans="1:27" s="42" customFormat="1" ht="30" customHeight="1" x14ac:dyDescent="0.2">
      <c r="A6" s="28"/>
      <c r="B6" s="34"/>
      <c r="C6" s="35"/>
      <c r="D6" s="36">
        <f t="shared" ref="D6:Y6" si="1">D4/D5</f>
        <v>1.0495412844036698</v>
      </c>
      <c r="E6" s="36">
        <f t="shared" si="1"/>
        <v>1.0629251700680271</v>
      </c>
      <c r="F6" s="37">
        <f>F4/F5</f>
        <v>1.0564872021182701</v>
      </c>
      <c r="G6" s="38">
        <f t="shared" si="1"/>
        <v>0.9871428571428571</v>
      </c>
      <c r="H6" s="39">
        <f>H4/H5</f>
        <v>1.0300054555373703</v>
      </c>
      <c r="I6" s="36">
        <f t="shared" si="1"/>
        <v>1.0266666666666666</v>
      </c>
      <c r="J6" s="39">
        <f t="shared" si="1"/>
        <v>1.0291820797369502</v>
      </c>
      <c r="K6" s="36">
        <f t="shared" si="1"/>
        <v>1.0123456790123457</v>
      </c>
      <c r="L6" s="39">
        <f t="shared" si="1"/>
        <v>1.0256410256410255</v>
      </c>
      <c r="M6" s="36">
        <f t="shared" si="1"/>
        <v>0.98122065727699526</v>
      </c>
      <c r="N6" s="39">
        <f t="shared" si="1"/>
        <v>1.0180107526881721</v>
      </c>
      <c r="O6" s="36">
        <f t="shared" si="1"/>
        <v>1.0236220472440944</v>
      </c>
      <c r="P6" s="39">
        <f t="shared" si="1"/>
        <v>1.0188289322617681</v>
      </c>
      <c r="Q6" s="40">
        <f t="shared" si="1"/>
        <v>0.97909967845659163</v>
      </c>
      <c r="R6" s="39">
        <f t="shared" si="1"/>
        <v>1.0138637733574443</v>
      </c>
      <c r="S6" s="36">
        <f t="shared" si="1"/>
        <v>1.1443850267379678</v>
      </c>
      <c r="T6" s="39">
        <f t="shared" si="1"/>
        <v>1.0270855904658722</v>
      </c>
      <c r="U6" s="41">
        <f t="shared" si="1"/>
        <v>1.0124610591900312</v>
      </c>
      <c r="V6" s="39">
        <f t="shared" si="1"/>
        <v>1.0255663430420712</v>
      </c>
      <c r="W6" s="36">
        <f t="shared" si="1"/>
        <v>0.89665653495440734</v>
      </c>
      <c r="X6" s="39">
        <f t="shared" si="1"/>
        <v>1.0131617431997659</v>
      </c>
      <c r="Y6" s="41">
        <f t="shared" si="1"/>
        <v>0.91499227202472955</v>
      </c>
      <c r="Z6" s="39">
        <f>Z4/Z5</f>
        <v>1.0046760187040749</v>
      </c>
    </row>
    <row r="7" spans="1:27" ht="30" customHeight="1" x14ac:dyDescent="0.2">
      <c r="A7" s="28"/>
      <c r="B7" s="29" t="s">
        <v>19</v>
      </c>
      <c r="C7" s="30"/>
      <c r="D7" s="43">
        <f>D13+D31</f>
        <v>3250688</v>
      </c>
      <c r="E7" s="43">
        <f>E13+E31</f>
        <v>3255457</v>
      </c>
      <c r="F7" s="44">
        <f>F13+F31</f>
        <v>6506145</v>
      </c>
      <c r="G7" s="43">
        <f t="shared" ref="G7:X7" si="2">G13+G31</f>
        <v>4181189</v>
      </c>
      <c r="H7" s="45">
        <f>H13+H31</f>
        <v>10687334</v>
      </c>
      <c r="I7" s="43">
        <f t="shared" si="2"/>
        <v>3941173</v>
      </c>
      <c r="J7" s="45">
        <f t="shared" si="2"/>
        <v>14628507</v>
      </c>
      <c r="K7" s="43">
        <f t="shared" si="2"/>
        <v>3602817</v>
      </c>
      <c r="L7" s="45">
        <f t="shared" si="2"/>
        <v>18231324</v>
      </c>
      <c r="M7" s="43">
        <f t="shared" si="2"/>
        <v>3656430</v>
      </c>
      <c r="N7" s="45">
        <f t="shared" si="2"/>
        <v>21887754</v>
      </c>
      <c r="O7" s="43">
        <f t="shared" si="2"/>
        <v>3799215</v>
      </c>
      <c r="P7" s="45">
        <f t="shared" si="2"/>
        <v>25686969</v>
      </c>
      <c r="Q7" s="43">
        <f t="shared" si="2"/>
        <v>3707843</v>
      </c>
      <c r="R7" s="45">
        <f t="shared" si="2"/>
        <v>29394812</v>
      </c>
      <c r="S7" s="43">
        <f t="shared" si="2"/>
        <v>3863965</v>
      </c>
      <c r="T7" s="45">
        <f t="shared" si="2"/>
        <v>33258777</v>
      </c>
      <c r="U7" s="46">
        <f>U13+U31</f>
        <v>4839634</v>
      </c>
      <c r="V7" s="45">
        <f t="shared" si="2"/>
        <v>38098411</v>
      </c>
      <c r="W7" s="43">
        <f t="shared" si="2"/>
        <v>4095397</v>
      </c>
      <c r="X7" s="45">
        <f t="shared" si="2"/>
        <v>42193808</v>
      </c>
      <c r="Y7" s="46">
        <f>Y13+Y31</f>
        <v>3534644</v>
      </c>
      <c r="Z7" s="45">
        <f>Z13+Z31</f>
        <v>45728452</v>
      </c>
    </row>
    <row r="8" spans="1:27" ht="30" customHeight="1" x14ac:dyDescent="0.2">
      <c r="A8" s="28"/>
      <c r="B8" s="29"/>
      <c r="C8" s="30"/>
      <c r="D8" s="31">
        <v>3254192</v>
      </c>
      <c r="E8" s="31">
        <v>3026506</v>
      </c>
      <c r="F8" s="32">
        <f>SUM(F14,F32)</f>
        <v>6280698</v>
      </c>
      <c r="G8" s="31">
        <v>3697112</v>
      </c>
      <c r="H8" s="33">
        <f>SUM(H14,H32)</f>
        <v>9977810</v>
      </c>
      <c r="I8" s="31">
        <v>3496075</v>
      </c>
      <c r="J8" s="33">
        <f>SUM(J14,J32)</f>
        <v>13473885</v>
      </c>
      <c r="K8" s="31">
        <v>3419397</v>
      </c>
      <c r="L8" s="33">
        <f>SUM(L14,L32)</f>
        <v>16893282</v>
      </c>
      <c r="M8" s="31">
        <v>3681230</v>
      </c>
      <c r="N8" s="33">
        <f>SUM(N14,N32)</f>
        <v>20574512</v>
      </c>
      <c r="O8" s="31">
        <v>3357989</v>
      </c>
      <c r="P8" s="33">
        <f>SUM(P14,P32)</f>
        <v>23932501</v>
      </c>
      <c r="Q8" s="31">
        <v>3393395</v>
      </c>
      <c r="R8" s="33">
        <f>SUM(R14,R32)</f>
        <v>27325896</v>
      </c>
      <c r="S8" s="31">
        <v>3109265</v>
      </c>
      <c r="T8" s="33">
        <f>SUM(T14,T32)</f>
        <v>30435161</v>
      </c>
      <c r="U8" s="31">
        <v>3484081</v>
      </c>
      <c r="V8" s="33">
        <f>SUM(V14,V32)</f>
        <v>33919242</v>
      </c>
      <c r="W8" s="31">
        <v>3477576</v>
      </c>
      <c r="X8" s="33">
        <f>SUM(X14,X32)</f>
        <v>37396818</v>
      </c>
      <c r="Y8" s="31">
        <v>3626860</v>
      </c>
      <c r="Z8" s="33">
        <f>SUM(Z14,Z32)</f>
        <v>41023678</v>
      </c>
    </row>
    <row r="9" spans="1:27" s="42" customFormat="1" ht="30" customHeight="1" thickBot="1" x14ac:dyDescent="0.25">
      <c r="A9" s="47"/>
      <c r="B9" s="48"/>
      <c r="C9" s="49"/>
      <c r="D9" s="50">
        <f t="shared" ref="D9:Y9" si="3">D7/D8</f>
        <v>0.99892323501502067</v>
      </c>
      <c r="E9" s="50">
        <f t="shared" si="3"/>
        <v>1.0756486192328711</v>
      </c>
      <c r="F9" s="51">
        <f>F7/F8</f>
        <v>1.0358952141943458</v>
      </c>
      <c r="G9" s="52">
        <f t="shared" si="3"/>
        <v>1.1309338207768658</v>
      </c>
      <c r="H9" s="53">
        <f>H7/H8</f>
        <v>1.0711101935194196</v>
      </c>
      <c r="I9" s="50">
        <f t="shared" si="3"/>
        <v>1.1273136302853914</v>
      </c>
      <c r="J9" s="53">
        <f t="shared" si="3"/>
        <v>1.0856933245311207</v>
      </c>
      <c r="K9" s="50">
        <f t="shared" si="3"/>
        <v>1.053641036709104</v>
      </c>
      <c r="L9" s="53">
        <f t="shared" si="3"/>
        <v>1.0792055682252863</v>
      </c>
      <c r="M9" s="50">
        <f t="shared" si="3"/>
        <v>0.99326312129369798</v>
      </c>
      <c r="N9" s="53">
        <f t="shared" si="3"/>
        <v>1.0638285855820055</v>
      </c>
      <c r="O9" s="50">
        <f t="shared" si="3"/>
        <v>1.1313959039174935</v>
      </c>
      <c r="P9" s="53">
        <f t="shared" si="3"/>
        <v>1.0733090118746886</v>
      </c>
      <c r="Q9" s="54">
        <f t="shared" si="3"/>
        <v>1.0926647207295348</v>
      </c>
      <c r="R9" s="53">
        <f t="shared" si="3"/>
        <v>1.07571265000789</v>
      </c>
      <c r="S9" s="54">
        <f t="shared" si="3"/>
        <v>1.2427261748355318</v>
      </c>
      <c r="T9" s="53">
        <f t="shared" si="3"/>
        <v>1.0927748008298692</v>
      </c>
      <c r="U9" s="50">
        <f t="shared" si="3"/>
        <v>1.3890704607613886</v>
      </c>
      <c r="V9" s="53">
        <f t="shared" si="3"/>
        <v>1.1232093865776835</v>
      </c>
      <c r="W9" s="50">
        <f t="shared" si="3"/>
        <v>1.1776585184622852</v>
      </c>
      <c r="X9" s="53">
        <f t="shared" si="3"/>
        <v>1.1282726781727792</v>
      </c>
      <c r="Y9" s="50">
        <f t="shared" si="3"/>
        <v>0.97457414953982235</v>
      </c>
      <c r="Z9" s="53">
        <f>Z7/Z8</f>
        <v>1.1146843537529716</v>
      </c>
    </row>
    <row r="10" spans="1:27" ht="30" customHeight="1" thickTop="1" x14ac:dyDescent="0.2">
      <c r="A10" s="55" t="s">
        <v>20</v>
      </c>
      <c r="B10" s="56" t="s">
        <v>21</v>
      </c>
      <c r="C10" s="57" t="s">
        <v>18</v>
      </c>
      <c r="D10" s="58">
        <v>127</v>
      </c>
      <c r="E10" s="58">
        <v>128</v>
      </c>
      <c r="F10" s="44">
        <f>D10+E10</f>
        <v>255</v>
      </c>
      <c r="G10" s="58">
        <v>150</v>
      </c>
      <c r="H10" s="45">
        <f>F10+G10</f>
        <v>405</v>
      </c>
      <c r="I10" s="58">
        <v>155</v>
      </c>
      <c r="J10" s="45">
        <f>H10+I10</f>
        <v>560</v>
      </c>
      <c r="K10" s="59">
        <v>141</v>
      </c>
      <c r="L10" s="45">
        <f>J10+K10</f>
        <v>701</v>
      </c>
      <c r="M10" s="59">
        <v>148</v>
      </c>
      <c r="N10" s="45">
        <f>L10+M10</f>
        <v>849</v>
      </c>
      <c r="O10" s="58">
        <v>147</v>
      </c>
      <c r="P10" s="45">
        <f>N10+O10</f>
        <v>996</v>
      </c>
      <c r="Q10" s="60">
        <v>132</v>
      </c>
      <c r="R10" s="45">
        <f>P10+Q10</f>
        <v>1128</v>
      </c>
      <c r="S10" s="58">
        <v>146</v>
      </c>
      <c r="T10" s="45">
        <f>R10+S10</f>
        <v>1274</v>
      </c>
      <c r="U10" s="58">
        <v>152</v>
      </c>
      <c r="V10" s="45">
        <f>T10+U10</f>
        <v>1426</v>
      </c>
      <c r="W10" s="58">
        <v>138</v>
      </c>
      <c r="X10" s="45">
        <f>V10+W10</f>
        <v>1564</v>
      </c>
      <c r="Y10" s="58">
        <v>129</v>
      </c>
      <c r="Z10" s="45">
        <f>X10+Y10</f>
        <v>1693</v>
      </c>
    </row>
    <row r="11" spans="1:27" s="9" customFormat="1" ht="30" customHeight="1" x14ac:dyDescent="0.2">
      <c r="A11" s="55"/>
      <c r="B11" s="56"/>
      <c r="C11" s="57"/>
      <c r="D11" s="61">
        <v>125</v>
      </c>
      <c r="E11" s="61">
        <v>117</v>
      </c>
      <c r="F11" s="33">
        <f>D11+E11</f>
        <v>242</v>
      </c>
      <c r="G11" s="61">
        <v>143</v>
      </c>
      <c r="H11" s="33">
        <f>F11+G11</f>
        <v>385</v>
      </c>
      <c r="I11" s="61">
        <v>155</v>
      </c>
      <c r="J11" s="33">
        <f>H11+I11</f>
        <v>540</v>
      </c>
      <c r="K11" s="61">
        <v>142</v>
      </c>
      <c r="L11" s="33">
        <f>J11+K11</f>
        <v>682</v>
      </c>
      <c r="M11" s="61">
        <v>137</v>
      </c>
      <c r="N11" s="33">
        <f>L11+M11</f>
        <v>819</v>
      </c>
      <c r="O11" s="61">
        <v>128</v>
      </c>
      <c r="P11" s="62">
        <f>N11+O11</f>
        <v>947</v>
      </c>
      <c r="Q11" s="61">
        <v>133</v>
      </c>
      <c r="R11" s="33">
        <f>P11+Q11</f>
        <v>1080</v>
      </c>
      <c r="S11" s="61">
        <v>121</v>
      </c>
      <c r="T11" s="33">
        <f>R11+S11</f>
        <v>1201</v>
      </c>
      <c r="U11" s="61">
        <v>146</v>
      </c>
      <c r="V11" s="33">
        <f>T11+U11</f>
        <v>1347</v>
      </c>
      <c r="W11" s="61">
        <v>139</v>
      </c>
      <c r="X11" s="33">
        <f>V11+W11</f>
        <v>1486</v>
      </c>
      <c r="Y11" s="61">
        <v>137</v>
      </c>
      <c r="Z11" s="33">
        <f>X11+Y11</f>
        <v>1623</v>
      </c>
    </row>
    <row r="12" spans="1:27" s="42" customFormat="1" ht="30" customHeight="1" x14ac:dyDescent="0.2">
      <c r="A12" s="55"/>
      <c r="B12" s="56"/>
      <c r="C12" s="63"/>
      <c r="D12" s="41">
        <f t="shared" ref="D12:Z12" si="4">D10/D11</f>
        <v>1.016</v>
      </c>
      <c r="E12" s="41">
        <f t="shared" si="4"/>
        <v>1.0940170940170941</v>
      </c>
      <c r="F12" s="37">
        <f t="shared" si="4"/>
        <v>1.0537190082644627</v>
      </c>
      <c r="G12" s="64">
        <f t="shared" si="4"/>
        <v>1.048951048951049</v>
      </c>
      <c r="H12" s="39">
        <f t="shared" si="4"/>
        <v>1.051948051948052</v>
      </c>
      <c r="I12" s="41">
        <f t="shared" si="4"/>
        <v>1</v>
      </c>
      <c r="J12" s="39">
        <f t="shared" si="4"/>
        <v>1.037037037037037</v>
      </c>
      <c r="K12" s="41">
        <f t="shared" si="4"/>
        <v>0.99295774647887325</v>
      </c>
      <c r="L12" s="39">
        <f t="shared" si="4"/>
        <v>1.0278592375366569</v>
      </c>
      <c r="M12" s="41">
        <f t="shared" si="4"/>
        <v>1.0802919708029197</v>
      </c>
      <c r="N12" s="39">
        <f t="shared" si="4"/>
        <v>1.0366300366300367</v>
      </c>
      <c r="O12" s="41">
        <f t="shared" si="4"/>
        <v>1.1484375</v>
      </c>
      <c r="P12" s="39">
        <f t="shared" si="4"/>
        <v>1.0517423442449843</v>
      </c>
      <c r="Q12" s="64">
        <f>Q10/Q11</f>
        <v>0.99248120300751874</v>
      </c>
      <c r="R12" s="39">
        <f t="shared" si="4"/>
        <v>1.0444444444444445</v>
      </c>
      <c r="S12" s="64">
        <f t="shared" si="4"/>
        <v>1.2066115702479339</v>
      </c>
      <c r="T12" s="39">
        <f t="shared" si="4"/>
        <v>1.0607826810990841</v>
      </c>
      <c r="U12" s="41">
        <f t="shared" si="4"/>
        <v>1.0410958904109588</v>
      </c>
      <c r="V12" s="39">
        <f t="shared" si="4"/>
        <v>1.058648849294729</v>
      </c>
      <c r="W12" s="41">
        <f t="shared" si="4"/>
        <v>0.9928057553956835</v>
      </c>
      <c r="X12" s="39">
        <f t="shared" si="4"/>
        <v>1.0524899057873487</v>
      </c>
      <c r="Y12" s="41">
        <f t="shared" si="4"/>
        <v>0.94160583941605835</v>
      </c>
      <c r="Z12" s="39">
        <f t="shared" si="4"/>
        <v>1.0431300061614295</v>
      </c>
    </row>
    <row r="13" spans="1:27" ht="30" customHeight="1" x14ac:dyDescent="0.2">
      <c r="A13" s="55"/>
      <c r="B13" s="56"/>
      <c r="C13" s="63" t="s">
        <v>19</v>
      </c>
      <c r="D13" s="58">
        <v>2497906</v>
      </c>
      <c r="E13" s="58">
        <v>2415136</v>
      </c>
      <c r="F13" s="44">
        <f>D13+E13</f>
        <v>4913042</v>
      </c>
      <c r="G13" s="58">
        <v>3241168</v>
      </c>
      <c r="H13" s="45">
        <f>F13+G13</f>
        <v>8154210</v>
      </c>
      <c r="I13" s="58">
        <v>3074563</v>
      </c>
      <c r="J13" s="45">
        <f>H13+I13</f>
        <v>11228773</v>
      </c>
      <c r="K13" s="59">
        <v>2654070</v>
      </c>
      <c r="L13" s="45">
        <f>J13+K13</f>
        <v>13882843</v>
      </c>
      <c r="M13" s="59">
        <v>2760682</v>
      </c>
      <c r="N13" s="45">
        <f>L13+M13</f>
        <v>16643525</v>
      </c>
      <c r="O13" s="58">
        <v>2924863</v>
      </c>
      <c r="P13" s="45">
        <f>N13+O13</f>
        <v>19568388</v>
      </c>
      <c r="Q13" s="58">
        <v>2847473</v>
      </c>
      <c r="R13" s="45">
        <f>P13+Q13</f>
        <v>22415861</v>
      </c>
      <c r="S13" s="58">
        <v>2883455</v>
      </c>
      <c r="T13" s="45">
        <f>R13+S13</f>
        <v>25299316</v>
      </c>
      <c r="U13" s="58">
        <v>3910699</v>
      </c>
      <c r="V13" s="45">
        <f>T13+U13</f>
        <v>29210015</v>
      </c>
      <c r="W13" s="58">
        <v>3087914</v>
      </c>
      <c r="X13" s="45">
        <f>V13+W13</f>
        <v>32297929</v>
      </c>
      <c r="Y13" s="58">
        <v>2669506</v>
      </c>
      <c r="Z13" s="45">
        <f>X13+Y13</f>
        <v>34967435</v>
      </c>
    </row>
    <row r="14" spans="1:27" s="9" customFormat="1" ht="30" customHeight="1" x14ac:dyDescent="0.2">
      <c r="A14" s="55"/>
      <c r="B14" s="56"/>
      <c r="C14" s="65"/>
      <c r="D14" s="66">
        <v>2376229</v>
      </c>
      <c r="E14" s="66">
        <v>2190450</v>
      </c>
      <c r="F14" s="67">
        <f>D14+E14</f>
        <v>4566679</v>
      </c>
      <c r="G14" s="66">
        <v>2725855</v>
      </c>
      <c r="H14" s="67">
        <f>F14+G14</f>
        <v>7292534</v>
      </c>
      <c r="I14" s="66">
        <v>2639923</v>
      </c>
      <c r="J14" s="67">
        <f>H14+I14</f>
        <v>9932457</v>
      </c>
      <c r="K14" s="66">
        <v>2493207</v>
      </c>
      <c r="L14" s="67">
        <f>J14+K14</f>
        <v>12425664</v>
      </c>
      <c r="M14" s="66">
        <v>2741826</v>
      </c>
      <c r="N14" s="67">
        <f>L14+M14</f>
        <v>15167490</v>
      </c>
      <c r="O14" s="66">
        <v>2255958</v>
      </c>
      <c r="P14" s="67">
        <f>N14+O14</f>
        <v>17423448</v>
      </c>
      <c r="Q14" s="66">
        <v>2475204</v>
      </c>
      <c r="R14" s="67">
        <f>P14+Q14</f>
        <v>19898652</v>
      </c>
      <c r="S14" s="66">
        <v>2259151</v>
      </c>
      <c r="T14" s="67">
        <f>R14+S14</f>
        <v>22157803</v>
      </c>
      <c r="U14" s="66">
        <v>2510027</v>
      </c>
      <c r="V14" s="67">
        <f>T14+U14</f>
        <v>24667830</v>
      </c>
      <c r="W14" s="66">
        <v>2512726</v>
      </c>
      <c r="X14" s="67">
        <f>V14+W14</f>
        <v>27180556</v>
      </c>
      <c r="Y14" s="66">
        <v>2695937</v>
      </c>
      <c r="Z14" s="33">
        <f>X14+Y14</f>
        <v>29876493</v>
      </c>
    </row>
    <row r="15" spans="1:27" s="42" customFormat="1" ht="30" customHeight="1" x14ac:dyDescent="0.2">
      <c r="A15" s="55"/>
      <c r="B15" s="68"/>
      <c r="C15" s="69"/>
      <c r="D15" s="70">
        <f t="shared" ref="D15:Z15" si="5">D13/D14</f>
        <v>1.0512059233348301</v>
      </c>
      <c r="E15" s="70">
        <f t="shared" si="5"/>
        <v>1.1025752699217055</v>
      </c>
      <c r="F15" s="71">
        <f t="shared" si="5"/>
        <v>1.0758457075699868</v>
      </c>
      <c r="G15" s="72">
        <f t="shared" si="5"/>
        <v>1.1890463726060263</v>
      </c>
      <c r="H15" s="71">
        <f t="shared" si="5"/>
        <v>1.118158653768361</v>
      </c>
      <c r="I15" s="70">
        <f t="shared" si="5"/>
        <v>1.1646411656703624</v>
      </c>
      <c r="J15" s="71">
        <f t="shared" si="5"/>
        <v>1.1305131247988287</v>
      </c>
      <c r="K15" s="70">
        <f t="shared" si="5"/>
        <v>1.0645205151437487</v>
      </c>
      <c r="L15" s="71">
        <f t="shared" si="5"/>
        <v>1.1172717208512961</v>
      </c>
      <c r="M15" s="70">
        <f t="shared" si="5"/>
        <v>1.0068771687189486</v>
      </c>
      <c r="N15" s="71">
        <f t="shared" si="5"/>
        <v>1.0973157061583689</v>
      </c>
      <c r="O15" s="72">
        <f t="shared" si="5"/>
        <v>1.2965059633202392</v>
      </c>
      <c r="P15" s="71">
        <f t="shared" si="5"/>
        <v>1.123106517148615</v>
      </c>
      <c r="Q15" s="72">
        <f>Q13/Q14</f>
        <v>1.1503993206216538</v>
      </c>
      <c r="R15" s="71">
        <f t="shared" si="5"/>
        <v>1.1265014836180862</v>
      </c>
      <c r="S15" s="72">
        <f t="shared" si="5"/>
        <v>1.276344520574322</v>
      </c>
      <c r="T15" s="71">
        <f t="shared" si="5"/>
        <v>1.141779083422666</v>
      </c>
      <c r="U15" s="70">
        <f t="shared" si="5"/>
        <v>1.5580306506663075</v>
      </c>
      <c r="V15" s="71">
        <f t="shared" si="5"/>
        <v>1.1841339509798794</v>
      </c>
      <c r="W15" s="70">
        <f t="shared" si="5"/>
        <v>1.2289099567561286</v>
      </c>
      <c r="X15" s="71">
        <f t="shared" si="5"/>
        <v>1.1882733009582291</v>
      </c>
      <c r="Y15" s="70">
        <f t="shared" si="5"/>
        <v>0.99019598751751248</v>
      </c>
      <c r="Z15" s="71">
        <f t="shared" si="5"/>
        <v>1.1703995847169881</v>
      </c>
    </row>
    <row r="16" spans="1:27" ht="30" customHeight="1" x14ac:dyDescent="0.2">
      <c r="A16" s="28"/>
      <c r="B16" s="73" t="s">
        <v>22</v>
      </c>
      <c r="C16" s="74" t="s">
        <v>18</v>
      </c>
      <c r="D16" s="75">
        <v>100</v>
      </c>
      <c r="E16" s="75">
        <v>103</v>
      </c>
      <c r="F16" s="45">
        <f>D16+E16</f>
        <v>203</v>
      </c>
      <c r="G16" s="75">
        <v>117</v>
      </c>
      <c r="H16" s="27">
        <f>F16+G16</f>
        <v>320</v>
      </c>
      <c r="I16" s="75">
        <v>108</v>
      </c>
      <c r="J16" s="27">
        <f>H16+I16</f>
        <v>428</v>
      </c>
      <c r="K16" s="76">
        <v>112</v>
      </c>
      <c r="L16" s="27">
        <f>J16+K16</f>
        <v>540</v>
      </c>
      <c r="M16" s="76">
        <v>110</v>
      </c>
      <c r="N16" s="27">
        <f>L16+M16</f>
        <v>650</v>
      </c>
      <c r="O16" s="75">
        <v>112</v>
      </c>
      <c r="P16" s="27">
        <f>N16+O16</f>
        <v>762</v>
      </c>
      <c r="Q16" s="75">
        <v>101</v>
      </c>
      <c r="R16" s="27">
        <f>P16+Q16</f>
        <v>863</v>
      </c>
      <c r="S16" s="75">
        <v>113</v>
      </c>
      <c r="T16" s="27">
        <f>R16+S16</f>
        <v>976</v>
      </c>
      <c r="U16" s="75">
        <v>112</v>
      </c>
      <c r="V16" s="27">
        <f>T16+U16</f>
        <v>1088</v>
      </c>
      <c r="W16" s="75">
        <v>107</v>
      </c>
      <c r="X16" s="27">
        <f>V16+W16</f>
        <v>1195</v>
      </c>
      <c r="Y16" s="75">
        <v>105</v>
      </c>
      <c r="Z16" s="27">
        <f>X16+Y16</f>
        <v>1300</v>
      </c>
    </row>
    <row r="17" spans="1:28" s="9" customFormat="1" ht="30" customHeight="1" x14ac:dyDescent="0.2">
      <c r="A17" s="28"/>
      <c r="B17" s="77"/>
      <c r="C17" s="65"/>
      <c r="D17" s="31">
        <v>94</v>
      </c>
      <c r="E17" s="31">
        <v>93</v>
      </c>
      <c r="F17" s="33">
        <f>D17+E17</f>
        <v>187</v>
      </c>
      <c r="G17" s="31">
        <v>104</v>
      </c>
      <c r="H17" s="33">
        <f>F17+G17</f>
        <v>291</v>
      </c>
      <c r="I17" s="31">
        <v>98</v>
      </c>
      <c r="J17" s="33">
        <f>H17+I17</f>
        <v>389</v>
      </c>
      <c r="K17" s="31">
        <v>99</v>
      </c>
      <c r="L17" s="33">
        <f>J17+K17</f>
        <v>488</v>
      </c>
      <c r="M17" s="31">
        <v>96</v>
      </c>
      <c r="N17" s="33">
        <f>L17+M17</f>
        <v>584</v>
      </c>
      <c r="O17" s="31">
        <v>99</v>
      </c>
      <c r="P17" s="33">
        <f>N17+O17</f>
        <v>683</v>
      </c>
      <c r="Q17" s="31">
        <v>100</v>
      </c>
      <c r="R17" s="33">
        <f>P17+Q17</f>
        <v>783</v>
      </c>
      <c r="S17" s="31">
        <v>91</v>
      </c>
      <c r="T17" s="33">
        <f>R17+S17</f>
        <v>874</v>
      </c>
      <c r="U17" s="31">
        <v>113</v>
      </c>
      <c r="V17" s="33">
        <f>T17+U17</f>
        <v>987</v>
      </c>
      <c r="W17" s="31">
        <v>106</v>
      </c>
      <c r="X17" s="33">
        <f>V17+W17</f>
        <v>1093</v>
      </c>
      <c r="Y17" s="31">
        <v>106</v>
      </c>
      <c r="Z17" s="33">
        <f>X17+Y17</f>
        <v>1199</v>
      </c>
    </row>
    <row r="18" spans="1:28" s="42" customFormat="1" ht="30" customHeight="1" x14ac:dyDescent="0.2">
      <c r="A18" s="28"/>
      <c r="B18" s="77"/>
      <c r="C18" s="65"/>
      <c r="D18" s="41">
        <f t="shared" ref="D18:Z18" si="6">D16/D17</f>
        <v>1.0638297872340425</v>
      </c>
      <c r="E18" s="41">
        <f t="shared" si="6"/>
        <v>1.10752688172043</v>
      </c>
      <c r="F18" s="39">
        <f t="shared" si="6"/>
        <v>1.0855614973262031</v>
      </c>
      <c r="G18" s="64">
        <f t="shared" si="6"/>
        <v>1.125</v>
      </c>
      <c r="H18" s="39">
        <f t="shared" si="6"/>
        <v>1.0996563573883162</v>
      </c>
      <c r="I18" s="41">
        <f t="shared" si="6"/>
        <v>1.1020408163265305</v>
      </c>
      <c r="J18" s="39">
        <f t="shared" si="6"/>
        <v>1.1002570694087404</v>
      </c>
      <c r="K18" s="41">
        <f t="shared" si="6"/>
        <v>1.1313131313131313</v>
      </c>
      <c r="L18" s="39">
        <f t="shared" si="6"/>
        <v>1.1065573770491803</v>
      </c>
      <c r="M18" s="41">
        <f t="shared" si="6"/>
        <v>1.1458333333333333</v>
      </c>
      <c r="N18" s="39">
        <f t="shared" si="6"/>
        <v>1.1130136986301369</v>
      </c>
      <c r="O18" s="64">
        <f t="shared" si="6"/>
        <v>1.1313131313131313</v>
      </c>
      <c r="P18" s="39">
        <f t="shared" si="6"/>
        <v>1.115666178623719</v>
      </c>
      <c r="Q18" s="64">
        <f>Q16/Q17</f>
        <v>1.01</v>
      </c>
      <c r="R18" s="39">
        <f t="shared" si="6"/>
        <v>1.1021711366538953</v>
      </c>
      <c r="S18" s="64">
        <f t="shared" si="6"/>
        <v>1.2417582417582418</v>
      </c>
      <c r="T18" s="39">
        <f t="shared" si="6"/>
        <v>1.1167048054919908</v>
      </c>
      <c r="U18" s="41">
        <f t="shared" si="6"/>
        <v>0.99115044247787609</v>
      </c>
      <c r="V18" s="39">
        <f t="shared" si="6"/>
        <v>1.1023302938196555</v>
      </c>
      <c r="W18" s="41">
        <f t="shared" si="6"/>
        <v>1.0094339622641511</v>
      </c>
      <c r="X18" s="39">
        <f t="shared" si="6"/>
        <v>1.0933211344922233</v>
      </c>
      <c r="Y18" s="41">
        <f t="shared" si="6"/>
        <v>0.99056603773584906</v>
      </c>
      <c r="Z18" s="39">
        <f t="shared" si="6"/>
        <v>1.0842368640533777</v>
      </c>
    </row>
    <row r="19" spans="1:28" ht="30" customHeight="1" x14ac:dyDescent="0.2">
      <c r="A19" s="28"/>
      <c r="B19" s="77"/>
      <c r="C19" s="63" t="s">
        <v>19</v>
      </c>
      <c r="D19" s="78">
        <v>1841170</v>
      </c>
      <c r="E19" s="58">
        <v>1876509</v>
      </c>
      <c r="F19" s="45">
        <f>D19+E19</f>
        <v>3717679</v>
      </c>
      <c r="G19" s="58">
        <v>2211856</v>
      </c>
      <c r="H19" s="79">
        <f>F19+G19</f>
        <v>5929535</v>
      </c>
      <c r="I19" s="80">
        <v>1922333</v>
      </c>
      <c r="J19" s="45">
        <f>H19+I19</f>
        <v>7851868</v>
      </c>
      <c r="K19" s="59">
        <v>1976783</v>
      </c>
      <c r="L19" s="45">
        <f>J19+K19</f>
        <v>9828651</v>
      </c>
      <c r="M19" s="59">
        <v>1905392</v>
      </c>
      <c r="N19" s="45">
        <f>L19+M19</f>
        <v>11734043</v>
      </c>
      <c r="O19" s="58">
        <v>2099562</v>
      </c>
      <c r="P19" s="45">
        <f>N19+O19</f>
        <v>13833605</v>
      </c>
      <c r="Q19" s="58">
        <v>1856647</v>
      </c>
      <c r="R19" s="45">
        <f>P19+Q19</f>
        <v>15690252</v>
      </c>
      <c r="S19" s="58">
        <v>2159248</v>
      </c>
      <c r="T19" s="45">
        <f>R19+S19</f>
        <v>17849500</v>
      </c>
      <c r="U19" s="58">
        <v>2330907</v>
      </c>
      <c r="V19" s="45">
        <f>T19+U19</f>
        <v>20180407</v>
      </c>
      <c r="W19" s="58">
        <v>2089854</v>
      </c>
      <c r="X19" s="45">
        <f>V19+W19</f>
        <v>22270261</v>
      </c>
      <c r="Y19" s="58">
        <v>2066483</v>
      </c>
      <c r="Z19" s="45">
        <f>X19+Y19</f>
        <v>24336744</v>
      </c>
    </row>
    <row r="20" spans="1:28" s="9" customFormat="1" ht="30" customHeight="1" x14ac:dyDescent="0.2">
      <c r="A20" s="28"/>
      <c r="B20" s="77"/>
      <c r="C20" s="65"/>
      <c r="D20" s="31">
        <v>1687833</v>
      </c>
      <c r="E20" s="31">
        <v>1721629</v>
      </c>
      <c r="F20" s="33">
        <f>D20+E20</f>
        <v>3409462</v>
      </c>
      <c r="G20" s="31">
        <v>2056371</v>
      </c>
      <c r="H20" s="33">
        <f>F20+G20</f>
        <v>5465833</v>
      </c>
      <c r="I20" s="31">
        <v>1669060</v>
      </c>
      <c r="J20" s="33">
        <f>H20+I20</f>
        <v>7134893</v>
      </c>
      <c r="K20" s="31">
        <v>1710177</v>
      </c>
      <c r="L20" s="33">
        <f>J20+K20</f>
        <v>8845070</v>
      </c>
      <c r="M20" s="31">
        <v>1740077</v>
      </c>
      <c r="N20" s="33">
        <f>L20+M20</f>
        <v>10585147</v>
      </c>
      <c r="O20" s="31">
        <v>1763596</v>
      </c>
      <c r="P20" s="33">
        <f>N20+O20</f>
        <v>12348743</v>
      </c>
      <c r="Q20" s="31">
        <v>1665213</v>
      </c>
      <c r="R20" s="33">
        <f>P20+Q20</f>
        <v>14013956</v>
      </c>
      <c r="S20" s="31">
        <v>1575638</v>
      </c>
      <c r="T20" s="33">
        <f>R20+S20</f>
        <v>15589594</v>
      </c>
      <c r="U20" s="31">
        <v>1855082</v>
      </c>
      <c r="V20" s="33">
        <f>T20+U20</f>
        <v>17444676</v>
      </c>
      <c r="W20" s="31">
        <v>1953049</v>
      </c>
      <c r="X20" s="33">
        <f>V20+W20</f>
        <v>19397725</v>
      </c>
      <c r="Y20" s="31">
        <v>1913214</v>
      </c>
      <c r="Z20" s="33">
        <f>X20+Y20</f>
        <v>21310939</v>
      </c>
    </row>
    <row r="21" spans="1:28" s="42" customFormat="1" ht="30" customHeight="1" x14ac:dyDescent="0.2">
      <c r="A21" s="28"/>
      <c r="B21" s="77"/>
      <c r="C21" s="69"/>
      <c r="D21" s="70">
        <f t="shared" ref="D21:Z21" si="7">D19/D20</f>
        <v>1.0908484429442959</v>
      </c>
      <c r="E21" s="70">
        <f t="shared" si="7"/>
        <v>1.0899613098989387</v>
      </c>
      <c r="F21" s="71">
        <f t="shared" si="7"/>
        <v>1.0904004796064599</v>
      </c>
      <c r="G21" s="72">
        <f t="shared" si="7"/>
        <v>1.0756113561220226</v>
      </c>
      <c r="H21" s="71">
        <f t="shared" si="7"/>
        <v>1.0848364741476735</v>
      </c>
      <c r="I21" s="70">
        <f t="shared" si="7"/>
        <v>1.1517458928977988</v>
      </c>
      <c r="J21" s="71">
        <f t="shared" si="7"/>
        <v>1.1004885427153568</v>
      </c>
      <c r="K21" s="70">
        <f t="shared" si="7"/>
        <v>1.1558938051441459</v>
      </c>
      <c r="L21" s="71">
        <f t="shared" si="7"/>
        <v>1.1112010419363556</v>
      </c>
      <c r="M21" s="70">
        <f t="shared" si="7"/>
        <v>1.0950044164712252</v>
      </c>
      <c r="N21" s="71">
        <f t="shared" si="7"/>
        <v>1.1085385021105516</v>
      </c>
      <c r="O21" s="70">
        <f t="shared" si="7"/>
        <v>1.1905005454764017</v>
      </c>
      <c r="P21" s="71">
        <f t="shared" si="7"/>
        <v>1.1202439794884387</v>
      </c>
      <c r="Q21" s="72">
        <f>Q19/Q20</f>
        <v>1.114960668695236</v>
      </c>
      <c r="R21" s="71">
        <f t="shared" si="7"/>
        <v>1.1196161883197007</v>
      </c>
      <c r="S21" s="72">
        <f t="shared" si="7"/>
        <v>1.3703959919727755</v>
      </c>
      <c r="T21" s="71">
        <f t="shared" si="7"/>
        <v>1.144962466629984</v>
      </c>
      <c r="U21" s="70">
        <f t="shared" si="7"/>
        <v>1.2564980955019778</v>
      </c>
      <c r="V21" s="71">
        <f t="shared" si="7"/>
        <v>1.1568232622950405</v>
      </c>
      <c r="W21" s="70">
        <f t="shared" si="7"/>
        <v>1.070046885664415</v>
      </c>
      <c r="X21" s="71">
        <f t="shared" si="7"/>
        <v>1.1480862317617144</v>
      </c>
      <c r="Y21" s="70">
        <f t="shared" si="7"/>
        <v>1.080110745583087</v>
      </c>
      <c r="Z21" s="71">
        <f t="shared" si="7"/>
        <v>1.1419836544978146</v>
      </c>
    </row>
    <row r="22" spans="1:28" ht="30" customHeight="1" x14ac:dyDescent="0.2">
      <c r="A22" s="28"/>
      <c r="B22" s="73" t="s">
        <v>23</v>
      </c>
      <c r="C22" s="74" t="s">
        <v>18</v>
      </c>
      <c r="D22" s="75">
        <v>5</v>
      </c>
      <c r="E22" s="75">
        <v>1</v>
      </c>
      <c r="F22" s="27">
        <f>D22+E22</f>
        <v>6</v>
      </c>
      <c r="G22" s="75">
        <v>4</v>
      </c>
      <c r="H22" s="27">
        <f>F22+G22</f>
        <v>10</v>
      </c>
      <c r="I22" s="75">
        <v>3</v>
      </c>
      <c r="J22" s="27">
        <f>H22+I22</f>
        <v>13</v>
      </c>
      <c r="K22" s="76">
        <v>5</v>
      </c>
      <c r="L22" s="27">
        <f>J22+K22</f>
        <v>18</v>
      </c>
      <c r="M22" s="76">
        <v>3</v>
      </c>
      <c r="N22" s="27">
        <f>L22+M22</f>
        <v>21</v>
      </c>
      <c r="O22" s="75">
        <v>3</v>
      </c>
      <c r="P22" s="27">
        <f>N22+O22</f>
        <v>24</v>
      </c>
      <c r="Q22" s="75">
        <v>3</v>
      </c>
      <c r="R22" s="27">
        <f>P22+Q22</f>
        <v>27</v>
      </c>
      <c r="S22" s="75">
        <v>3</v>
      </c>
      <c r="T22" s="27">
        <f>R22+S22</f>
        <v>30</v>
      </c>
      <c r="U22" s="75">
        <v>3</v>
      </c>
      <c r="V22" s="27">
        <f>T22+U22</f>
        <v>33</v>
      </c>
      <c r="W22" s="75">
        <v>4</v>
      </c>
      <c r="X22" s="27">
        <f>V22+W22</f>
        <v>37</v>
      </c>
      <c r="Y22" s="75">
        <v>2</v>
      </c>
      <c r="Z22" s="27">
        <f>X22+Y22</f>
        <v>39</v>
      </c>
    </row>
    <row r="23" spans="1:28" s="9" customFormat="1" ht="30" customHeight="1" x14ac:dyDescent="0.2">
      <c r="A23" s="28"/>
      <c r="B23" s="77"/>
      <c r="C23" s="65"/>
      <c r="D23" s="31">
        <v>3</v>
      </c>
      <c r="E23" s="31">
        <v>3</v>
      </c>
      <c r="F23" s="33">
        <f>D23+E23</f>
        <v>6</v>
      </c>
      <c r="G23" s="31">
        <v>4</v>
      </c>
      <c r="H23" s="33">
        <f>F23+G23</f>
        <v>10</v>
      </c>
      <c r="I23" s="31">
        <v>5</v>
      </c>
      <c r="J23" s="33">
        <f>H23+I23</f>
        <v>15</v>
      </c>
      <c r="K23" s="31">
        <v>2</v>
      </c>
      <c r="L23" s="33">
        <f>J23+K23</f>
        <v>17</v>
      </c>
      <c r="M23" s="31">
        <v>4</v>
      </c>
      <c r="N23" s="33">
        <f>L23+M23</f>
        <v>21</v>
      </c>
      <c r="O23" s="31">
        <v>2</v>
      </c>
      <c r="P23" s="33">
        <f>N23+O23</f>
        <v>23</v>
      </c>
      <c r="Q23" s="31">
        <v>5</v>
      </c>
      <c r="R23" s="33">
        <f>P23+Q23</f>
        <v>28</v>
      </c>
      <c r="S23" s="31">
        <v>2</v>
      </c>
      <c r="T23" s="33">
        <f>R23+S23</f>
        <v>30</v>
      </c>
      <c r="U23" s="31">
        <v>5</v>
      </c>
      <c r="V23" s="33">
        <f>T23+U23</f>
        <v>35</v>
      </c>
      <c r="W23" s="31">
        <v>2</v>
      </c>
      <c r="X23" s="33">
        <f>V23+W23</f>
        <v>37</v>
      </c>
      <c r="Y23" s="31">
        <v>4</v>
      </c>
      <c r="Z23" s="33">
        <f>X23+Y23</f>
        <v>41</v>
      </c>
    </row>
    <row r="24" spans="1:28" s="42" customFormat="1" ht="30" customHeight="1" x14ac:dyDescent="0.2">
      <c r="A24" s="28"/>
      <c r="B24" s="77"/>
      <c r="C24" s="65"/>
      <c r="D24" s="41">
        <f t="shared" ref="D24:Z24" si="8">D22/D23</f>
        <v>1.6666666666666667</v>
      </c>
      <c r="E24" s="41">
        <f t="shared" si="8"/>
        <v>0.33333333333333331</v>
      </c>
      <c r="F24" s="39">
        <f t="shared" si="8"/>
        <v>1</v>
      </c>
      <c r="G24" s="64">
        <f t="shared" si="8"/>
        <v>1</v>
      </c>
      <c r="H24" s="39">
        <f t="shared" si="8"/>
        <v>1</v>
      </c>
      <c r="I24" s="41">
        <f t="shared" si="8"/>
        <v>0.6</v>
      </c>
      <c r="J24" s="39">
        <f t="shared" si="8"/>
        <v>0.8666666666666667</v>
      </c>
      <c r="K24" s="41">
        <f t="shared" si="8"/>
        <v>2.5</v>
      </c>
      <c r="L24" s="39">
        <f t="shared" si="8"/>
        <v>1.0588235294117647</v>
      </c>
      <c r="M24" s="41">
        <f t="shared" si="8"/>
        <v>0.75</v>
      </c>
      <c r="N24" s="39">
        <f t="shared" si="8"/>
        <v>1</v>
      </c>
      <c r="O24" s="41">
        <f t="shared" si="8"/>
        <v>1.5</v>
      </c>
      <c r="P24" s="39">
        <f t="shared" si="8"/>
        <v>1.0434782608695652</v>
      </c>
      <c r="Q24" s="64">
        <f>Q22/Q23</f>
        <v>0.6</v>
      </c>
      <c r="R24" s="39">
        <f t="shared" si="8"/>
        <v>0.9642857142857143</v>
      </c>
      <c r="S24" s="64">
        <f t="shared" si="8"/>
        <v>1.5</v>
      </c>
      <c r="T24" s="39">
        <f t="shared" si="8"/>
        <v>1</v>
      </c>
      <c r="U24" s="41">
        <f t="shared" si="8"/>
        <v>0.6</v>
      </c>
      <c r="V24" s="39">
        <f t="shared" si="8"/>
        <v>0.94285714285714284</v>
      </c>
      <c r="W24" s="41">
        <f t="shared" si="8"/>
        <v>2</v>
      </c>
      <c r="X24" s="39">
        <f t="shared" si="8"/>
        <v>1</v>
      </c>
      <c r="Y24" s="41">
        <f t="shared" si="8"/>
        <v>0.5</v>
      </c>
      <c r="Z24" s="39">
        <f t="shared" si="8"/>
        <v>0.95121951219512191</v>
      </c>
    </row>
    <row r="25" spans="1:28" ht="30" customHeight="1" x14ac:dyDescent="0.2">
      <c r="A25" s="28"/>
      <c r="B25" s="77"/>
      <c r="C25" s="63" t="s">
        <v>19</v>
      </c>
      <c r="D25" s="58">
        <v>157040</v>
      </c>
      <c r="E25" s="58">
        <v>32551</v>
      </c>
      <c r="F25" s="45">
        <f>D25+E25</f>
        <v>189591</v>
      </c>
      <c r="G25" s="58">
        <v>124489</v>
      </c>
      <c r="H25" s="45">
        <f>F25+G25</f>
        <v>314080</v>
      </c>
      <c r="I25" s="58">
        <v>91938</v>
      </c>
      <c r="J25" s="45">
        <f>H25+I25</f>
        <v>406018</v>
      </c>
      <c r="K25" s="59">
        <v>157040</v>
      </c>
      <c r="L25" s="45">
        <f>J25+K25</f>
        <v>563058</v>
      </c>
      <c r="M25" s="59">
        <v>97653</v>
      </c>
      <c r="N25" s="45">
        <f>L25+M25</f>
        <v>660711</v>
      </c>
      <c r="O25" s="58">
        <v>91938</v>
      </c>
      <c r="P25" s="45">
        <f>N25+O25</f>
        <v>752649</v>
      </c>
      <c r="Q25" s="58">
        <v>91938</v>
      </c>
      <c r="R25" s="45">
        <f>P25+Q25</f>
        <v>844587</v>
      </c>
      <c r="S25" s="58">
        <v>97653</v>
      </c>
      <c r="T25" s="45">
        <f>R25+S25</f>
        <v>942240</v>
      </c>
      <c r="U25" s="58">
        <v>91938</v>
      </c>
      <c r="V25" s="45">
        <f>T25+U25</f>
        <v>1034178</v>
      </c>
      <c r="W25" s="58">
        <v>124489</v>
      </c>
      <c r="X25" s="45">
        <f>V25+W25</f>
        <v>1158667</v>
      </c>
      <c r="Y25" s="58">
        <v>65102</v>
      </c>
      <c r="Z25" s="45">
        <f>X25+Y25</f>
        <v>1223769</v>
      </c>
    </row>
    <row r="26" spans="1:28" s="9" customFormat="1" ht="30" customHeight="1" x14ac:dyDescent="0.2">
      <c r="A26" s="28"/>
      <c r="B26" s="77"/>
      <c r="C26" s="65"/>
      <c r="D26" s="31">
        <v>79660</v>
      </c>
      <c r="E26" s="31">
        <v>97653</v>
      </c>
      <c r="F26" s="33">
        <f>D26+E26</f>
        <v>177313</v>
      </c>
      <c r="G26" s="31">
        <v>124489</v>
      </c>
      <c r="H26" s="33">
        <f>F26+G26</f>
        <v>301802</v>
      </c>
      <c r="I26" s="31">
        <v>157040</v>
      </c>
      <c r="J26" s="33">
        <f>H26+I26</f>
        <v>458842</v>
      </c>
      <c r="K26" s="31">
        <v>59387</v>
      </c>
      <c r="L26" s="33">
        <f>J26+K26</f>
        <v>518229</v>
      </c>
      <c r="M26" s="31">
        <v>130204</v>
      </c>
      <c r="N26" s="33">
        <f>L26+M26</f>
        <v>648433</v>
      </c>
      <c r="O26" s="31">
        <v>59387</v>
      </c>
      <c r="P26" s="33">
        <f>N26+O26</f>
        <v>707820</v>
      </c>
      <c r="Q26" s="31">
        <v>157040</v>
      </c>
      <c r="R26" s="33">
        <f>P26+Q26</f>
        <v>864860</v>
      </c>
      <c r="S26" s="31">
        <v>59387</v>
      </c>
      <c r="T26" s="33">
        <f>R26+S26</f>
        <v>924247</v>
      </c>
      <c r="U26" s="31">
        <v>157040</v>
      </c>
      <c r="V26" s="33">
        <f>T26+U26</f>
        <v>1081287</v>
      </c>
      <c r="W26" s="31">
        <v>65102</v>
      </c>
      <c r="X26" s="33">
        <f>V26+W26</f>
        <v>1146389</v>
      </c>
      <c r="Y26" s="31">
        <v>124489</v>
      </c>
      <c r="Z26" s="33">
        <f>X26+Y26</f>
        <v>1270878</v>
      </c>
      <c r="AB26" s="81"/>
    </row>
    <row r="27" spans="1:28" s="42" customFormat="1" ht="30" customHeight="1" x14ac:dyDescent="0.2">
      <c r="A27" s="82"/>
      <c r="B27" s="83"/>
      <c r="C27" s="69"/>
      <c r="D27" s="70">
        <f t="shared" ref="D27:Z27" si="9">D25/D26</f>
        <v>1.9713783580215918</v>
      </c>
      <c r="E27" s="70">
        <f t="shared" si="9"/>
        <v>0.33333333333333331</v>
      </c>
      <c r="F27" s="71">
        <f t="shared" si="9"/>
        <v>1.0692447818264876</v>
      </c>
      <c r="G27" s="72">
        <f t="shared" si="9"/>
        <v>1</v>
      </c>
      <c r="H27" s="71">
        <f t="shared" si="9"/>
        <v>1.0406823016414735</v>
      </c>
      <c r="I27" s="70">
        <f t="shared" si="9"/>
        <v>0.58544319918492105</v>
      </c>
      <c r="J27" s="71">
        <f t="shared" si="9"/>
        <v>0.88487540373374718</v>
      </c>
      <c r="K27" s="70">
        <f t="shared" si="9"/>
        <v>2.644349773519457</v>
      </c>
      <c r="L27" s="71">
        <f t="shared" si="9"/>
        <v>1.0865042288254807</v>
      </c>
      <c r="M27" s="70">
        <f t="shared" si="9"/>
        <v>0.75</v>
      </c>
      <c r="N27" s="71">
        <f t="shared" si="9"/>
        <v>1.0189348783914451</v>
      </c>
      <c r="O27" s="70">
        <f t="shared" si="9"/>
        <v>1.5481165911731525</v>
      </c>
      <c r="P27" s="71">
        <f t="shared" si="9"/>
        <v>1.0633338984487581</v>
      </c>
      <c r="Q27" s="72">
        <f t="shared" si="9"/>
        <v>0.58544319918492105</v>
      </c>
      <c r="R27" s="71">
        <f t="shared" si="9"/>
        <v>0.97655921189556694</v>
      </c>
      <c r="S27" s="70">
        <f t="shared" si="9"/>
        <v>1.6443497735194572</v>
      </c>
      <c r="T27" s="71">
        <f t="shared" si="9"/>
        <v>1.0194677396843053</v>
      </c>
      <c r="U27" s="70">
        <f t="shared" si="9"/>
        <v>0.58544319918492105</v>
      </c>
      <c r="V27" s="71">
        <f t="shared" si="9"/>
        <v>0.95643247352460536</v>
      </c>
      <c r="W27" s="70">
        <f t="shared" si="9"/>
        <v>1.9122146785045007</v>
      </c>
      <c r="X27" s="71">
        <f t="shared" si="9"/>
        <v>1.0107101516152022</v>
      </c>
      <c r="Y27" s="70">
        <f t="shared" si="9"/>
        <v>0.52295383527861894</v>
      </c>
      <c r="Z27" s="71">
        <f t="shared" si="9"/>
        <v>0.96293192580247666</v>
      </c>
    </row>
    <row r="28" spans="1:28" ht="30" customHeight="1" x14ac:dyDescent="0.2">
      <c r="A28" s="84" t="s">
        <v>24</v>
      </c>
      <c r="B28" s="85" t="s">
        <v>21</v>
      </c>
      <c r="C28" s="74" t="s">
        <v>18</v>
      </c>
      <c r="D28" s="75">
        <v>445</v>
      </c>
      <c r="E28" s="75">
        <v>497</v>
      </c>
      <c r="F28" s="27">
        <f>D28+E28</f>
        <v>942</v>
      </c>
      <c r="G28" s="75">
        <v>541</v>
      </c>
      <c r="H28" s="27">
        <f>F28+G28</f>
        <v>1483</v>
      </c>
      <c r="I28" s="75">
        <v>461</v>
      </c>
      <c r="J28" s="27">
        <f>H28+I28</f>
        <v>1944</v>
      </c>
      <c r="K28" s="76">
        <v>515</v>
      </c>
      <c r="L28" s="27">
        <f>J28+K28</f>
        <v>2459</v>
      </c>
      <c r="M28" s="76">
        <v>479</v>
      </c>
      <c r="N28" s="27">
        <f>L28+M28</f>
        <v>2938</v>
      </c>
      <c r="O28" s="75">
        <v>503</v>
      </c>
      <c r="P28" s="27">
        <f>N28+O28</f>
        <v>3441</v>
      </c>
      <c r="Q28" s="75">
        <v>477</v>
      </c>
      <c r="R28" s="27">
        <f>P28+Q28</f>
        <v>3918</v>
      </c>
      <c r="S28" s="75">
        <v>496</v>
      </c>
      <c r="T28" s="27">
        <f>R28+S28</f>
        <v>4414</v>
      </c>
      <c r="U28" s="75">
        <v>498</v>
      </c>
      <c r="V28" s="27">
        <f>T28+U28</f>
        <v>4912</v>
      </c>
      <c r="W28" s="75">
        <v>452</v>
      </c>
      <c r="X28" s="27">
        <f>V28+W28</f>
        <v>5364</v>
      </c>
      <c r="Y28" s="75">
        <v>463</v>
      </c>
      <c r="Z28" s="27">
        <f>X28+Y28</f>
        <v>5827</v>
      </c>
    </row>
    <row r="29" spans="1:28" s="9" customFormat="1" ht="30" customHeight="1" x14ac:dyDescent="0.2">
      <c r="A29" s="86"/>
      <c r="B29" s="56"/>
      <c r="C29" s="65"/>
      <c r="D29" s="31">
        <v>420</v>
      </c>
      <c r="E29" s="31">
        <v>471</v>
      </c>
      <c r="F29" s="33">
        <f>D29+E29</f>
        <v>891</v>
      </c>
      <c r="G29" s="31">
        <v>557</v>
      </c>
      <c r="H29" s="33">
        <f>F29+G29</f>
        <v>1448</v>
      </c>
      <c r="I29" s="31">
        <v>445</v>
      </c>
      <c r="J29" s="33">
        <f>H29+I29</f>
        <v>1893</v>
      </c>
      <c r="K29" s="31">
        <v>506</v>
      </c>
      <c r="L29" s="33">
        <f>J29+K29</f>
        <v>2399</v>
      </c>
      <c r="M29" s="31">
        <v>502</v>
      </c>
      <c r="N29" s="33">
        <f>L29+M29</f>
        <v>2901</v>
      </c>
      <c r="O29" s="31">
        <v>507</v>
      </c>
      <c r="P29" s="33">
        <f>N29+O29</f>
        <v>3408</v>
      </c>
      <c r="Q29" s="31">
        <v>489</v>
      </c>
      <c r="R29" s="33">
        <f>P29+Q29</f>
        <v>3897</v>
      </c>
      <c r="S29" s="31">
        <v>440</v>
      </c>
      <c r="T29" s="33">
        <f>R29+S29</f>
        <v>4337</v>
      </c>
      <c r="U29" s="31">
        <v>496</v>
      </c>
      <c r="V29" s="33">
        <f>T29+U29</f>
        <v>4833</v>
      </c>
      <c r="W29" s="31">
        <v>519</v>
      </c>
      <c r="X29" s="33">
        <f>V29+W29</f>
        <v>5352</v>
      </c>
      <c r="Y29" s="31">
        <v>510</v>
      </c>
      <c r="Z29" s="33">
        <f>X29+Y29</f>
        <v>5862</v>
      </c>
    </row>
    <row r="30" spans="1:28" s="42" customFormat="1" ht="30" customHeight="1" x14ac:dyDescent="0.2">
      <c r="A30" s="86"/>
      <c r="B30" s="56"/>
      <c r="C30" s="65"/>
      <c r="D30" s="41">
        <f t="shared" ref="D30:Z30" si="10">D28/D29</f>
        <v>1.0595238095238095</v>
      </c>
      <c r="E30" s="41">
        <f t="shared" si="10"/>
        <v>1.0552016985138004</v>
      </c>
      <c r="F30" s="39">
        <f t="shared" si="10"/>
        <v>1.0572390572390573</v>
      </c>
      <c r="G30" s="64">
        <f t="shared" si="10"/>
        <v>0.97127468581687615</v>
      </c>
      <c r="H30" s="39">
        <f t="shared" si="10"/>
        <v>1.024171270718232</v>
      </c>
      <c r="I30" s="41">
        <f t="shared" si="10"/>
        <v>1.0359550561797752</v>
      </c>
      <c r="J30" s="39">
        <f t="shared" si="10"/>
        <v>1.0269413629160062</v>
      </c>
      <c r="K30" s="41">
        <f>K28/K29</f>
        <v>1.017786561264822</v>
      </c>
      <c r="L30" s="39">
        <f t="shared" si="10"/>
        <v>1.0250104210087536</v>
      </c>
      <c r="M30" s="41">
        <f>M28/M29</f>
        <v>0.95418326693227096</v>
      </c>
      <c r="N30" s="39">
        <f t="shared" si="10"/>
        <v>1.0127542226818338</v>
      </c>
      <c r="O30" s="41">
        <f t="shared" si="10"/>
        <v>0.99211045364891515</v>
      </c>
      <c r="P30" s="39">
        <f t="shared" si="10"/>
        <v>1.0096830985915493</v>
      </c>
      <c r="Q30" s="64">
        <f>Q28/Q29</f>
        <v>0.97546012269938653</v>
      </c>
      <c r="R30" s="39">
        <f t="shared" si="10"/>
        <v>1.0053887605850655</v>
      </c>
      <c r="S30" s="41">
        <f t="shared" si="10"/>
        <v>1.1272727272727272</v>
      </c>
      <c r="T30" s="39">
        <f t="shared" si="10"/>
        <v>1.017754207977865</v>
      </c>
      <c r="U30" s="41">
        <f t="shared" si="10"/>
        <v>1.0040322580645162</v>
      </c>
      <c r="V30" s="39">
        <f t="shared" si="10"/>
        <v>1.0163459548934408</v>
      </c>
      <c r="W30" s="41">
        <f t="shared" si="10"/>
        <v>0.87090558766859349</v>
      </c>
      <c r="X30" s="39">
        <f t="shared" si="10"/>
        <v>1.0022421524663676</v>
      </c>
      <c r="Y30" s="64">
        <f t="shared" si="10"/>
        <v>0.90784313725490196</v>
      </c>
      <c r="Z30" s="39">
        <f t="shared" si="10"/>
        <v>0.994029341521665</v>
      </c>
    </row>
    <row r="31" spans="1:28" ht="30" customHeight="1" x14ac:dyDescent="0.2">
      <c r="A31" s="86"/>
      <c r="B31" s="56"/>
      <c r="C31" s="63" t="s">
        <v>19</v>
      </c>
      <c r="D31" s="58">
        <v>752782</v>
      </c>
      <c r="E31" s="58">
        <v>840321</v>
      </c>
      <c r="F31" s="45">
        <f>D31+E31</f>
        <v>1593103</v>
      </c>
      <c r="G31" s="58">
        <v>940021</v>
      </c>
      <c r="H31" s="45">
        <f>F31+G31</f>
        <v>2533124</v>
      </c>
      <c r="I31" s="58">
        <v>866610</v>
      </c>
      <c r="J31" s="45">
        <f>H31+I31</f>
        <v>3399734</v>
      </c>
      <c r="K31" s="59">
        <v>948747</v>
      </c>
      <c r="L31" s="45">
        <f>J31+K31</f>
        <v>4348481</v>
      </c>
      <c r="M31" s="59">
        <v>895748</v>
      </c>
      <c r="N31" s="45">
        <f>L31+M31</f>
        <v>5244229</v>
      </c>
      <c r="O31" s="58">
        <v>874352</v>
      </c>
      <c r="P31" s="45">
        <f>N31+O31</f>
        <v>6118581</v>
      </c>
      <c r="Q31" s="58">
        <v>860370</v>
      </c>
      <c r="R31" s="45">
        <f>P31+Q31</f>
        <v>6978951</v>
      </c>
      <c r="S31" s="58">
        <v>980510</v>
      </c>
      <c r="T31" s="45">
        <f>R31+S31</f>
        <v>7959461</v>
      </c>
      <c r="U31" s="58">
        <v>928935</v>
      </c>
      <c r="V31" s="45">
        <f>T31+U31</f>
        <v>8888396</v>
      </c>
      <c r="W31" s="58">
        <v>1007483</v>
      </c>
      <c r="X31" s="45">
        <f>V31+W31</f>
        <v>9895879</v>
      </c>
      <c r="Y31" s="58">
        <v>865138</v>
      </c>
      <c r="Z31" s="45">
        <f>X31+Y31</f>
        <v>10761017</v>
      </c>
    </row>
    <row r="32" spans="1:28" s="9" customFormat="1" ht="30" customHeight="1" x14ac:dyDescent="0.2">
      <c r="A32" s="86"/>
      <c r="B32" s="56"/>
      <c r="C32" s="65"/>
      <c r="D32" s="31">
        <v>877963</v>
      </c>
      <c r="E32" s="31">
        <v>836056</v>
      </c>
      <c r="F32" s="33">
        <f>D32+E32</f>
        <v>1714019</v>
      </c>
      <c r="G32" s="31">
        <v>971257</v>
      </c>
      <c r="H32" s="33">
        <f>F32+G32</f>
        <v>2685276</v>
      </c>
      <c r="I32" s="31">
        <v>856152</v>
      </c>
      <c r="J32" s="33">
        <f>H32+I32</f>
        <v>3541428</v>
      </c>
      <c r="K32" s="31">
        <v>926190</v>
      </c>
      <c r="L32" s="33">
        <f>J32+K32</f>
        <v>4467618</v>
      </c>
      <c r="M32" s="31">
        <v>939404</v>
      </c>
      <c r="N32" s="33">
        <f>L32+M32</f>
        <v>5407022</v>
      </c>
      <c r="O32" s="31">
        <v>1102031</v>
      </c>
      <c r="P32" s="33">
        <f>N32+O32</f>
        <v>6509053</v>
      </c>
      <c r="Q32" s="31">
        <v>918191</v>
      </c>
      <c r="R32" s="33">
        <f>P32+Q32</f>
        <v>7427244</v>
      </c>
      <c r="S32" s="31">
        <v>850114</v>
      </c>
      <c r="T32" s="33">
        <f>R32+S32</f>
        <v>8277358</v>
      </c>
      <c r="U32" s="31">
        <v>974054</v>
      </c>
      <c r="V32" s="33">
        <f>T32+U32</f>
        <v>9251412</v>
      </c>
      <c r="W32" s="31">
        <v>964850</v>
      </c>
      <c r="X32" s="33">
        <f>V32+W32</f>
        <v>10216262</v>
      </c>
      <c r="Y32" s="31">
        <v>930923</v>
      </c>
      <c r="Z32" s="33">
        <f>X32+Y32</f>
        <v>11147185</v>
      </c>
    </row>
    <row r="33" spans="1:26" s="42" customFormat="1" ht="30" customHeight="1" x14ac:dyDescent="0.2">
      <c r="A33" s="86"/>
      <c r="B33" s="68"/>
      <c r="C33" s="69"/>
      <c r="D33" s="70">
        <f t="shared" ref="D33:Z33" si="11">D31/D32</f>
        <v>0.85741882061089136</v>
      </c>
      <c r="E33" s="70">
        <f t="shared" si="11"/>
        <v>1.0051013329250673</v>
      </c>
      <c r="F33" s="71">
        <f t="shared" si="11"/>
        <v>0.92945469099234024</v>
      </c>
      <c r="G33" s="72">
        <f t="shared" si="11"/>
        <v>0.96783961402594787</v>
      </c>
      <c r="H33" s="71">
        <f t="shared" si="11"/>
        <v>0.94333841288567732</v>
      </c>
      <c r="I33" s="70">
        <f t="shared" si="11"/>
        <v>1.0122151206795056</v>
      </c>
      <c r="J33" s="71">
        <f t="shared" si="11"/>
        <v>0.95998958612175656</v>
      </c>
      <c r="K33" s="70">
        <f>K31/K32</f>
        <v>1.0243546140640689</v>
      </c>
      <c r="L33" s="71">
        <f t="shared" si="11"/>
        <v>0.97333321694021291</v>
      </c>
      <c r="M33" s="70">
        <f>M31/M32</f>
        <v>0.95352798157129415</v>
      </c>
      <c r="N33" s="71">
        <f t="shared" si="11"/>
        <v>0.96989229931004539</v>
      </c>
      <c r="O33" s="70">
        <f t="shared" si="11"/>
        <v>0.79340054862340537</v>
      </c>
      <c r="P33" s="71">
        <f t="shared" si="11"/>
        <v>0.9400109355385492</v>
      </c>
      <c r="Q33" s="70">
        <f>Q31/Q32</f>
        <v>0.93702726339073239</v>
      </c>
      <c r="R33" s="71">
        <f t="shared" si="11"/>
        <v>0.93964207988858317</v>
      </c>
      <c r="S33" s="70">
        <f t="shared" si="11"/>
        <v>1.1533864869888037</v>
      </c>
      <c r="T33" s="71">
        <f t="shared" si="11"/>
        <v>0.96159438796775498</v>
      </c>
      <c r="U33" s="70">
        <f t="shared" si="11"/>
        <v>0.95367915947165149</v>
      </c>
      <c r="V33" s="71">
        <f t="shared" si="11"/>
        <v>0.96076101680478609</v>
      </c>
      <c r="W33" s="70">
        <f t="shared" si="11"/>
        <v>1.0441861429237704</v>
      </c>
      <c r="X33" s="71">
        <f t="shared" si="11"/>
        <v>0.96863989979896759</v>
      </c>
      <c r="Y33" s="70">
        <f t="shared" si="11"/>
        <v>0.92933357538700834</v>
      </c>
      <c r="Z33" s="71">
        <f t="shared" si="11"/>
        <v>0.96535735255133914</v>
      </c>
    </row>
    <row r="34" spans="1:26" ht="30" customHeight="1" x14ac:dyDescent="0.2">
      <c r="A34" s="87"/>
      <c r="B34" s="73" t="s">
        <v>25</v>
      </c>
      <c r="C34" s="74" t="s">
        <v>18</v>
      </c>
      <c r="D34" s="75">
        <v>41</v>
      </c>
      <c r="E34" s="75">
        <v>94</v>
      </c>
      <c r="F34" s="27">
        <f>D34+E34</f>
        <v>135</v>
      </c>
      <c r="G34" s="75">
        <v>103</v>
      </c>
      <c r="H34" s="27">
        <f>F34+G34</f>
        <v>238</v>
      </c>
      <c r="I34" s="75">
        <v>82</v>
      </c>
      <c r="J34" s="27">
        <f>H34+I34</f>
        <v>320</v>
      </c>
      <c r="K34" s="76">
        <v>120</v>
      </c>
      <c r="L34" s="27">
        <f>J34+K34</f>
        <v>440</v>
      </c>
      <c r="M34" s="76">
        <v>100</v>
      </c>
      <c r="N34" s="27">
        <f>L34+M34</f>
        <v>540</v>
      </c>
      <c r="O34" s="75">
        <v>113</v>
      </c>
      <c r="P34" s="27">
        <f>N34+O34</f>
        <v>653</v>
      </c>
      <c r="Q34" s="75">
        <v>104</v>
      </c>
      <c r="R34" s="27">
        <f>P34+Q34</f>
        <v>757</v>
      </c>
      <c r="S34" s="75">
        <v>107</v>
      </c>
      <c r="T34" s="27">
        <f>R34+S34</f>
        <v>864</v>
      </c>
      <c r="U34" s="75">
        <v>113</v>
      </c>
      <c r="V34" s="27">
        <f>T34+U34</f>
        <v>977</v>
      </c>
      <c r="W34" s="75">
        <v>92</v>
      </c>
      <c r="X34" s="27">
        <f>V34+W34</f>
        <v>1069</v>
      </c>
      <c r="Y34" s="75">
        <v>101</v>
      </c>
      <c r="Z34" s="27">
        <f>X34+Y34</f>
        <v>1170</v>
      </c>
    </row>
    <row r="35" spans="1:26" s="9" customFormat="1" ht="30" customHeight="1" x14ac:dyDescent="0.2">
      <c r="A35" s="87"/>
      <c r="B35" s="77"/>
      <c r="C35" s="65"/>
      <c r="D35" s="31">
        <v>47</v>
      </c>
      <c r="E35" s="31">
        <v>77</v>
      </c>
      <c r="F35" s="33">
        <f>D35+E35</f>
        <v>124</v>
      </c>
      <c r="G35" s="31">
        <v>105</v>
      </c>
      <c r="H35" s="33">
        <f>F35+G35</f>
        <v>229</v>
      </c>
      <c r="I35" s="31">
        <v>96</v>
      </c>
      <c r="J35" s="33">
        <f>H35+I35</f>
        <v>325</v>
      </c>
      <c r="K35" s="31">
        <v>115</v>
      </c>
      <c r="L35" s="33">
        <f>J35+K35</f>
        <v>440</v>
      </c>
      <c r="M35" s="31">
        <v>112</v>
      </c>
      <c r="N35" s="33">
        <f>L35+M35</f>
        <v>552</v>
      </c>
      <c r="O35" s="31">
        <v>115</v>
      </c>
      <c r="P35" s="33">
        <f>N35+O35</f>
        <v>667</v>
      </c>
      <c r="Q35" s="31">
        <v>102</v>
      </c>
      <c r="R35" s="33">
        <f>P35+Q35</f>
        <v>769</v>
      </c>
      <c r="S35" s="31">
        <v>54</v>
      </c>
      <c r="T35" s="33">
        <f>R35+S35</f>
        <v>823</v>
      </c>
      <c r="U35" s="31">
        <v>110</v>
      </c>
      <c r="V35" s="33">
        <f>T35+U35</f>
        <v>933</v>
      </c>
      <c r="W35" s="31">
        <v>110</v>
      </c>
      <c r="X35" s="33">
        <f>V35+W35</f>
        <v>1043</v>
      </c>
      <c r="Y35" s="31">
        <v>84</v>
      </c>
      <c r="Z35" s="33">
        <f>X35+Y35</f>
        <v>1127</v>
      </c>
    </row>
    <row r="36" spans="1:26" s="42" customFormat="1" ht="30" customHeight="1" x14ac:dyDescent="0.2">
      <c r="A36" s="87"/>
      <c r="B36" s="77"/>
      <c r="C36" s="65"/>
      <c r="D36" s="41">
        <f t="shared" ref="D36:Z36" si="12">D34/D35</f>
        <v>0.87234042553191493</v>
      </c>
      <c r="E36" s="41">
        <f t="shared" si="12"/>
        <v>1.2207792207792207</v>
      </c>
      <c r="F36" s="39">
        <f t="shared" si="12"/>
        <v>1.0887096774193548</v>
      </c>
      <c r="G36" s="64">
        <f t="shared" si="12"/>
        <v>0.98095238095238091</v>
      </c>
      <c r="H36" s="39">
        <f t="shared" si="12"/>
        <v>1.0393013100436681</v>
      </c>
      <c r="I36" s="41">
        <f t="shared" si="12"/>
        <v>0.85416666666666663</v>
      </c>
      <c r="J36" s="39">
        <f t="shared" si="12"/>
        <v>0.98461538461538467</v>
      </c>
      <c r="K36" s="41">
        <f>K34/K35</f>
        <v>1.0434782608695652</v>
      </c>
      <c r="L36" s="39">
        <f t="shared" si="12"/>
        <v>1</v>
      </c>
      <c r="M36" s="41">
        <f>M34/M35</f>
        <v>0.8928571428571429</v>
      </c>
      <c r="N36" s="39">
        <f t="shared" si="12"/>
        <v>0.97826086956521741</v>
      </c>
      <c r="O36" s="41">
        <f>O34/O35</f>
        <v>0.9826086956521739</v>
      </c>
      <c r="P36" s="39">
        <f t="shared" si="12"/>
        <v>0.97901049475262369</v>
      </c>
      <c r="Q36" s="41">
        <f>Q34/Q35</f>
        <v>1.0196078431372548</v>
      </c>
      <c r="R36" s="39">
        <f t="shared" si="12"/>
        <v>0.98439531859557872</v>
      </c>
      <c r="S36" s="41">
        <f t="shared" si="12"/>
        <v>1.9814814814814814</v>
      </c>
      <c r="T36" s="39">
        <f t="shared" si="12"/>
        <v>1.0498177399756987</v>
      </c>
      <c r="U36" s="41">
        <f t="shared" si="12"/>
        <v>1.0272727272727273</v>
      </c>
      <c r="V36" s="39">
        <f t="shared" si="12"/>
        <v>1.0471596998928188</v>
      </c>
      <c r="W36" s="41">
        <f t="shared" si="12"/>
        <v>0.83636363636363631</v>
      </c>
      <c r="X36" s="39">
        <f t="shared" si="12"/>
        <v>1.0249280920421859</v>
      </c>
      <c r="Y36" s="41">
        <f t="shared" si="12"/>
        <v>1.2023809523809523</v>
      </c>
      <c r="Z36" s="39">
        <f t="shared" si="12"/>
        <v>1.0381543921916592</v>
      </c>
    </row>
    <row r="37" spans="1:26" ht="30" customHeight="1" x14ac:dyDescent="0.2">
      <c r="A37" s="87"/>
      <c r="B37" s="77"/>
      <c r="C37" s="57" t="s">
        <v>19</v>
      </c>
      <c r="D37" s="58">
        <v>63714</v>
      </c>
      <c r="E37" s="58">
        <v>146076</v>
      </c>
      <c r="F37" s="45">
        <f>D37+E37</f>
        <v>209790</v>
      </c>
      <c r="G37" s="58">
        <v>160062</v>
      </c>
      <c r="H37" s="45">
        <f>F37+G37</f>
        <v>369852</v>
      </c>
      <c r="I37" s="58">
        <v>127428</v>
      </c>
      <c r="J37" s="45">
        <f>H37+I37</f>
        <v>497280</v>
      </c>
      <c r="K37" s="59">
        <v>186480</v>
      </c>
      <c r="L37" s="45">
        <f>J37+K37</f>
        <v>683760</v>
      </c>
      <c r="M37" s="59">
        <v>155400</v>
      </c>
      <c r="N37" s="45">
        <f>L37+M37</f>
        <v>839160</v>
      </c>
      <c r="O37" s="58">
        <v>175602</v>
      </c>
      <c r="P37" s="45">
        <f>N37+O37</f>
        <v>1014762</v>
      </c>
      <c r="Q37" s="58">
        <v>161616</v>
      </c>
      <c r="R37" s="45">
        <f>P37+Q37</f>
        <v>1176378</v>
      </c>
      <c r="S37" s="58">
        <v>166278</v>
      </c>
      <c r="T37" s="45">
        <f>R37+S37</f>
        <v>1342656</v>
      </c>
      <c r="U37" s="58">
        <v>175602</v>
      </c>
      <c r="V37" s="45">
        <f>T37+U37</f>
        <v>1518258</v>
      </c>
      <c r="W37" s="58">
        <v>142968</v>
      </c>
      <c r="X37" s="45">
        <f>V37+W37</f>
        <v>1661226</v>
      </c>
      <c r="Y37" s="58">
        <v>156954</v>
      </c>
      <c r="Z37" s="45">
        <f>X37+Y37</f>
        <v>1818180</v>
      </c>
    </row>
    <row r="38" spans="1:26" s="9" customFormat="1" ht="30" customHeight="1" x14ac:dyDescent="0.2">
      <c r="A38" s="87"/>
      <c r="B38" s="77"/>
      <c r="C38" s="57"/>
      <c r="D38" s="61">
        <v>73038</v>
      </c>
      <c r="E38" s="61">
        <v>119658</v>
      </c>
      <c r="F38" s="33">
        <f>D38+E38</f>
        <v>192696</v>
      </c>
      <c r="G38" s="61">
        <v>163170</v>
      </c>
      <c r="H38" s="33">
        <f>F38+G38</f>
        <v>355866</v>
      </c>
      <c r="I38" s="61">
        <v>149184</v>
      </c>
      <c r="J38" s="33">
        <f>H38+I38</f>
        <v>505050</v>
      </c>
      <c r="K38" s="61">
        <v>178710</v>
      </c>
      <c r="L38" s="33">
        <f>J38+K38</f>
        <v>683760</v>
      </c>
      <c r="M38" s="31">
        <v>174048</v>
      </c>
      <c r="N38" s="33">
        <f>L38+M38</f>
        <v>857808</v>
      </c>
      <c r="O38" s="61">
        <v>178710</v>
      </c>
      <c r="P38" s="33">
        <f>N38+O38</f>
        <v>1036518</v>
      </c>
      <c r="Q38" s="31">
        <v>158508</v>
      </c>
      <c r="R38" s="33">
        <f>P38+Q38</f>
        <v>1195026</v>
      </c>
      <c r="S38" s="61">
        <v>83916</v>
      </c>
      <c r="T38" s="33">
        <f>R38+S38</f>
        <v>1278942</v>
      </c>
      <c r="U38" s="61">
        <v>170940</v>
      </c>
      <c r="V38" s="33">
        <f>T38+U38</f>
        <v>1449882</v>
      </c>
      <c r="W38" s="31">
        <v>170940</v>
      </c>
      <c r="X38" s="33">
        <f>V38+W38</f>
        <v>1620822</v>
      </c>
      <c r="Y38" s="61">
        <v>130536</v>
      </c>
      <c r="Z38" s="33">
        <f>X38+Y38</f>
        <v>1751358</v>
      </c>
    </row>
    <row r="39" spans="1:26" s="42" customFormat="1" ht="30" customHeight="1" x14ac:dyDescent="0.2">
      <c r="A39" s="88"/>
      <c r="B39" s="83"/>
      <c r="C39" s="89"/>
      <c r="D39" s="70">
        <f t="shared" ref="D39:Z39" si="13">D37/D38</f>
        <v>0.87234042553191493</v>
      </c>
      <c r="E39" s="70">
        <f t="shared" si="13"/>
        <v>1.2207792207792207</v>
      </c>
      <c r="F39" s="71">
        <f t="shared" si="13"/>
        <v>1.0887096774193548</v>
      </c>
      <c r="G39" s="72">
        <f t="shared" si="13"/>
        <v>0.98095238095238091</v>
      </c>
      <c r="H39" s="71">
        <f t="shared" si="13"/>
        <v>1.0393013100436681</v>
      </c>
      <c r="I39" s="70">
        <f>I37/I38</f>
        <v>0.85416666666666663</v>
      </c>
      <c r="J39" s="71">
        <f t="shared" si="13"/>
        <v>0.98461538461538467</v>
      </c>
      <c r="K39" s="70">
        <f>K37/K38</f>
        <v>1.0434782608695652</v>
      </c>
      <c r="L39" s="71">
        <f t="shared" si="13"/>
        <v>1</v>
      </c>
      <c r="M39" s="70">
        <f>M37/M38</f>
        <v>0.8928571428571429</v>
      </c>
      <c r="N39" s="71">
        <f t="shared" si="13"/>
        <v>0.97826086956521741</v>
      </c>
      <c r="O39" s="70">
        <f>O37/O38</f>
        <v>0.9826086956521739</v>
      </c>
      <c r="P39" s="71">
        <f t="shared" si="13"/>
        <v>0.97901049475262369</v>
      </c>
      <c r="Q39" s="70">
        <f>Q37/Q38</f>
        <v>1.0196078431372548</v>
      </c>
      <c r="R39" s="71">
        <f t="shared" si="13"/>
        <v>0.98439531859557872</v>
      </c>
      <c r="S39" s="70">
        <f t="shared" si="13"/>
        <v>1.9814814814814814</v>
      </c>
      <c r="T39" s="71">
        <f t="shared" si="13"/>
        <v>1.0498177399756987</v>
      </c>
      <c r="U39" s="70">
        <f t="shared" si="13"/>
        <v>1.0272727272727273</v>
      </c>
      <c r="V39" s="71">
        <f t="shared" si="13"/>
        <v>1.0471596998928188</v>
      </c>
      <c r="W39" s="70">
        <f t="shared" si="13"/>
        <v>0.83636363636363631</v>
      </c>
      <c r="X39" s="71">
        <f t="shared" si="13"/>
        <v>1.0249280920421859</v>
      </c>
      <c r="Y39" s="70">
        <f t="shared" si="13"/>
        <v>1.2023809523809523</v>
      </c>
      <c r="Z39" s="71">
        <f t="shared" si="13"/>
        <v>1.0381543921916592</v>
      </c>
    </row>
    <row r="41" spans="1:26" ht="17.25" x14ac:dyDescent="0.2">
      <c r="A41" s="90" t="s">
        <v>26</v>
      </c>
      <c r="B41" s="90"/>
      <c r="C41" s="90"/>
      <c r="E41" s="90" t="s">
        <v>27</v>
      </c>
      <c r="F41" s="90"/>
    </row>
    <row r="42" spans="1:26" ht="17.25" x14ac:dyDescent="0.2">
      <c r="A42" s="91" t="s">
        <v>28</v>
      </c>
      <c r="B42" s="90"/>
      <c r="C42" s="90"/>
      <c r="D42" s="90"/>
      <c r="E42" s="90"/>
      <c r="F42" s="90"/>
      <c r="G42" s="8"/>
    </row>
    <row r="43" spans="1:26" ht="17.25" x14ac:dyDescent="0.2">
      <c r="A43" s="92" t="s">
        <v>29</v>
      </c>
      <c r="B43" s="90"/>
      <c r="C43" s="90"/>
      <c r="D43" s="90"/>
      <c r="E43" s="90"/>
      <c r="F43" s="90"/>
      <c r="G43" s="8"/>
      <c r="I43" s="93"/>
    </row>
    <row r="44" spans="1:26" ht="17.25" x14ac:dyDescent="0.2">
      <c r="A44" s="94" t="s">
        <v>30</v>
      </c>
      <c r="B44" s="90"/>
      <c r="C44" s="90"/>
      <c r="D44" s="90"/>
      <c r="E44" s="90"/>
      <c r="F44" s="90"/>
      <c r="G44" s="42"/>
    </row>
  </sheetData>
  <mergeCells count="22">
    <mergeCell ref="C34:C36"/>
    <mergeCell ref="C37:C39"/>
    <mergeCell ref="C16:C18"/>
    <mergeCell ref="C19:C21"/>
    <mergeCell ref="B22:B27"/>
    <mergeCell ref="C22:C24"/>
    <mergeCell ref="C25:C27"/>
    <mergeCell ref="A28:A39"/>
    <mergeCell ref="B28:B33"/>
    <mergeCell ref="C28:C30"/>
    <mergeCell ref="C31:C33"/>
    <mergeCell ref="B34:B39"/>
    <mergeCell ref="X1:Y1"/>
    <mergeCell ref="A3:C3"/>
    <mergeCell ref="A4:A9"/>
    <mergeCell ref="B4:C6"/>
    <mergeCell ref="B7:C9"/>
    <mergeCell ref="A10:A27"/>
    <mergeCell ref="B10:B15"/>
    <mergeCell ref="C10:C12"/>
    <mergeCell ref="C13:C15"/>
    <mergeCell ref="B16:B21"/>
  </mergeCells>
  <phoneticPr fontId="2"/>
  <printOptions horizontalCentered="1"/>
  <pageMargins left="0" right="0" top="0.59055118110236227" bottom="0.19685039370078741" header="0.51181102362204722" footer="0.51181102362204722"/>
  <pageSetup paperSize="8" scale="5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入港船舶_2023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2024-01-25T01:26:16Z</dcterms:created>
  <dcterms:modified xsi:type="dcterms:W3CDTF">2024-01-25T01:26:46Z</dcterms:modified>
</cp:coreProperties>
</file>