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H31\Webアップ用\2019確報\"/>
    </mc:Choice>
  </mc:AlternateContent>
  <bookViews>
    <workbookView xWindow="0" yWindow="0" windowWidth="28800" windowHeight="12240"/>
  </bookViews>
  <sheets>
    <sheet name="入港船舶_2019" sheetId="1" r:id="rId1"/>
  </sheets>
  <definedNames>
    <definedName name="HYODAI">#REF!</definedName>
    <definedName name="MEISAI">#REF!</definedName>
    <definedName name="メッセージボタン">"ボタン 1"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G39" i="1"/>
  <c r="E39" i="1"/>
  <c r="D39" i="1"/>
  <c r="Z38" i="1"/>
  <c r="H37" i="1"/>
  <c r="J37" i="1" s="1"/>
  <c r="F37" i="1"/>
  <c r="F39" i="1" s="1"/>
  <c r="Y36" i="1"/>
  <c r="W36" i="1"/>
  <c r="U36" i="1"/>
  <c r="S36" i="1"/>
  <c r="Q36" i="1"/>
  <c r="O36" i="1"/>
  <c r="M36" i="1"/>
  <c r="K36" i="1"/>
  <c r="I36" i="1"/>
  <c r="G36" i="1"/>
  <c r="F36" i="1"/>
  <c r="E36" i="1"/>
  <c r="D36" i="1"/>
  <c r="Z35" i="1"/>
  <c r="F34" i="1"/>
  <c r="H34" i="1" s="1"/>
  <c r="Y33" i="1"/>
  <c r="W33" i="1"/>
  <c r="U33" i="1"/>
  <c r="S33" i="1"/>
  <c r="Q33" i="1"/>
  <c r="O33" i="1"/>
  <c r="M33" i="1"/>
  <c r="K33" i="1"/>
  <c r="I33" i="1"/>
  <c r="G33" i="1"/>
  <c r="E33" i="1"/>
  <c r="D33" i="1"/>
  <c r="Z32" i="1"/>
  <c r="H31" i="1"/>
  <c r="H33" i="1" s="1"/>
  <c r="F31" i="1"/>
  <c r="F33" i="1" s="1"/>
  <c r="Y30" i="1"/>
  <c r="W30" i="1"/>
  <c r="U30" i="1"/>
  <c r="S30" i="1"/>
  <c r="Q30" i="1"/>
  <c r="O30" i="1"/>
  <c r="M30" i="1"/>
  <c r="K30" i="1"/>
  <c r="I30" i="1"/>
  <c r="G30" i="1"/>
  <c r="E30" i="1"/>
  <c r="D30" i="1"/>
  <c r="Z29" i="1"/>
  <c r="F28" i="1"/>
  <c r="Y27" i="1"/>
  <c r="W27" i="1"/>
  <c r="U27" i="1"/>
  <c r="S27" i="1"/>
  <c r="Q27" i="1"/>
  <c r="O27" i="1"/>
  <c r="M27" i="1"/>
  <c r="K27" i="1"/>
  <c r="I27" i="1"/>
  <c r="G27" i="1"/>
  <c r="E27" i="1"/>
  <c r="D27" i="1"/>
  <c r="Z26" i="1"/>
  <c r="H25" i="1"/>
  <c r="J25" i="1" s="1"/>
  <c r="J27" i="1" s="1"/>
  <c r="F25" i="1"/>
  <c r="F27" i="1" s="1"/>
  <c r="Y24" i="1"/>
  <c r="W24" i="1"/>
  <c r="U24" i="1"/>
  <c r="S24" i="1"/>
  <c r="Q24" i="1"/>
  <c r="O24" i="1"/>
  <c r="M24" i="1"/>
  <c r="K24" i="1"/>
  <c r="I24" i="1"/>
  <c r="G24" i="1"/>
  <c r="F24" i="1"/>
  <c r="E24" i="1"/>
  <c r="D24" i="1"/>
  <c r="Z23" i="1"/>
  <c r="F22" i="1"/>
  <c r="H22" i="1" s="1"/>
  <c r="H24" i="1" s="1"/>
  <c r="Y21" i="1"/>
  <c r="W21" i="1"/>
  <c r="U21" i="1"/>
  <c r="S21" i="1"/>
  <c r="Q21" i="1"/>
  <c r="O21" i="1"/>
  <c r="M21" i="1"/>
  <c r="K21" i="1"/>
  <c r="I21" i="1"/>
  <c r="G21" i="1"/>
  <c r="E21" i="1"/>
  <c r="D21" i="1"/>
  <c r="Z20" i="1"/>
  <c r="H19" i="1"/>
  <c r="F19" i="1"/>
  <c r="F21" i="1" s="1"/>
  <c r="Y18" i="1"/>
  <c r="W18" i="1"/>
  <c r="U18" i="1"/>
  <c r="S18" i="1"/>
  <c r="Q18" i="1"/>
  <c r="O18" i="1"/>
  <c r="M18" i="1"/>
  <c r="K18" i="1"/>
  <c r="I18" i="1"/>
  <c r="G18" i="1"/>
  <c r="E18" i="1"/>
  <c r="D18" i="1"/>
  <c r="Z17" i="1"/>
  <c r="F16" i="1"/>
  <c r="Y15" i="1"/>
  <c r="W15" i="1"/>
  <c r="U15" i="1"/>
  <c r="S15" i="1"/>
  <c r="Q15" i="1"/>
  <c r="O15" i="1"/>
  <c r="M15" i="1"/>
  <c r="K15" i="1"/>
  <c r="I15" i="1"/>
  <c r="G15" i="1"/>
  <c r="E15" i="1"/>
  <c r="D15" i="1"/>
  <c r="J14" i="1"/>
  <c r="L14" i="1" s="1"/>
  <c r="F14" i="1"/>
  <c r="H14" i="1" s="1"/>
  <c r="H8" i="1" s="1"/>
  <c r="H13" i="1"/>
  <c r="F13" i="1"/>
  <c r="F15" i="1" s="1"/>
  <c r="Y12" i="1"/>
  <c r="W12" i="1"/>
  <c r="U12" i="1"/>
  <c r="S12" i="1"/>
  <c r="Q12" i="1"/>
  <c r="O12" i="1"/>
  <c r="M12" i="1"/>
  <c r="K12" i="1"/>
  <c r="I12" i="1"/>
  <c r="G12" i="1"/>
  <c r="E12" i="1"/>
  <c r="D12" i="1"/>
  <c r="Z11" i="1"/>
  <c r="F10" i="1"/>
  <c r="W9" i="1"/>
  <c r="S9" i="1"/>
  <c r="O9" i="1"/>
  <c r="K9" i="1"/>
  <c r="G9" i="1"/>
  <c r="F8" i="1"/>
  <c r="Y7" i="1"/>
  <c r="Y9" i="1" s="1"/>
  <c r="W7" i="1"/>
  <c r="U7" i="1"/>
  <c r="U9" i="1" s="1"/>
  <c r="S7" i="1"/>
  <c r="Q7" i="1"/>
  <c r="Q9" i="1" s="1"/>
  <c r="O7" i="1"/>
  <c r="M7" i="1"/>
  <c r="M9" i="1" s="1"/>
  <c r="K7" i="1"/>
  <c r="I7" i="1"/>
  <c r="I9" i="1" s="1"/>
  <c r="G7" i="1"/>
  <c r="F7" i="1"/>
  <c r="F9" i="1" s="1"/>
  <c r="E7" i="1"/>
  <c r="E9" i="1" s="1"/>
  <c r="D7" i="1"/>
  <c r="D9" i="1" s="1"/>
  <c r="D6" i="1"/>
  <c r="Z5" i="1"/>
  <c r="X5" i="1"/>
  <c r="V5" i="1"/>
  <c r="T5" i="1"/>
  <c r="R5" i="1"/>
  <c r="P5" i="1"/>
  <c r="N5" i="1"/>
  <c r="L5" i="1"/>
  <c r="J5" i="1"/>
  <c r="H5" i="1"/>
  <c r="F5" i="1"/>
  <c r="Y4" i="1"/>
  <c r="Y6" i="1" s="1"/>
  <c r="W4" i="1"/>
  <c r="W6" i="1" s="1"/>
  <c r="U4" i="1"/>
  <c r="U6" i="1" s="1"/>
  <c r="S4" i="1"/>
  <c r="S6" i="1" s="1"/>
  <c r="Q4" i="1"/>
  <c r="Q6" i="1" s="1"/>
  <c r="O4" i="1"/>
  <c r="O6" i="1" s="1"/>
  <c r="M4" i="1"/>
  <c r="M6" i="1" s="1"/>
  <c r="K4" i="1"/>
  <c r="K6" i="1" s="1"/>
  <c r="I4" i="1"/>
  <c r="I6" i="1" s="1"/>
  <c r="G4" i="1"/>
  <c r="G6" i="1" s="1"/>
  <c r="E4" i="1"/>
  <c r="E6" i="1" s="1"/>
  <c r="D4" i="1"/>
  <c r="H21" i="1" l="1"/>
  <c r="J19" i="1"/>
  <c r="F30" i="1"/>
  <c r="H28" i="1"/>
  <c r="J8" i="1"/>
  <c r="F12" i="1"/>
  <c r="H10" i="1"/>
  <c r="J22" i="1"/>
  <c r="L25" i="1"/>
  <c r="F4" i="1"/>
  <c r="F6" i="1" s="1"/>
  <c r="F18" i="1"/>
  <c r="H16" i="1"/>
  <c r="H36" i="1"/>
  <c r="J34" i="1"/>
  <c r="J39" i="1"/>
  <c r="L37" i="1"/>
  <c r="H7" i="1"/>
  <c r="H9" i="1" s="1"/>
  <c r="H15" i="1"/>
  <c r="J13" i="1"/>
  <c r="N14" i="1"/>
  <c r="L8" i="1"/>
  <c r="H27" i="1"/>
  <c r="J31" i="1"/>
  <c r="H39" i="1"/>
  <c r="J36" i="1" l="1"/>
  <c r="L34" i="1"/>
  <c r="L27" i="1"/>
  <c r="N25" i="1"/>
  <c r="J28" i="1"/>
  <c r="H30" i="1"/>
  <c r="L19" i="1"/>
  <c r="J21" i="1"/>
  <c r="P14" i="1"/>
  <c r="N8" i="1"/>
  <c r="L39" i="1"/>
  <c r="N37" i="1"/>
  <c r="J16" i="1"/>
  <c r="H18" i="1"/>
  <c r="L22" i="1"/>
  <c r="J24" i="1"/>
  <c r="L31" i="1"/>
  <c r="J33" i="1"/>
  <c r="J15" i="1"/>
  <c r="L13" i="1"/>
  <c r="J7" i="1"/>
  <c r="J9" i="1" s="1"/>
  <c r="J10" i="1"/>
  <c r="H4" i="1"/>
  <c r="H6" i="1" s="1"/>
  <c r="H12" i="1"/>
  <c r="L24" i="1" l="1"/>
  <c r="N22" i="1"/>
  <c r="L21" i="1"/>
  <c r="N19" i="1"/>
  <c r="L10" i="1"/>
  <c r="J12" i="1"/>
  <c r="J4" i="1"/>
  <c r="J6" i="1" s="1"/>
  <c r="L36" i="1"/>
  <c r="N34" i="1"/>
  <c r="L33" i="1"/>
  <c r="N31" i="1"/>
  <c r="P8" i="1"/>
  <c r="R14" i="1"/>
  <c r="N13" i="1"/>
  <c r="L7" i="1"/>
  <c r="L9" i="1" s="1"/>
  <c r="L15" i="1"/>
  <c r="N39" i="1"/>
  <c r="P37" i="1"/>
  <c r="N27" i="1"/>
  <c r="P25" i="1"/>
  <c r="L16" i="1"/>
  <c r="J18" i="1"/>
  <c r="L28" i="1"/>
  <c r="J30" i="1"/>
  <c r="R37" i="1" l="1"/>
  <c r="P39" i="1"/>
  <c r="N15" i="1"/>
  <c r="N7" i="1"/>
  <c r="N9" i="1" s="1"/>
  <c r="P13" i="1"/>
  <c r="P22" i="1"/>
  <c r="N24" i="1"/>
  <c r="N16" i="1"/>
  <c r="L18" i="1"/>
  <c r="T14" i="1"/>
  <c r="R8" i="1"/>
  <c r="P34" i="1"/>
  <c r="N36" i="1"/>
  <c r="L4" i="1"/>
  <c r="L6" i="1" s="1"/>
  <c r="L12" i="1"/>
  <c r="N10" i="1"/>
  <c r="R25" i="1"/>
  <c r="P27" i="1"/>
  <c r="N21" i="1"/>
  <c r="P19" i="1"/>
  <c r="P31" i="1"/>
  <c r="N33" i="1"/>
  <c r="L30" i="1"/>
  <c r="N28" i="1"/>
  <c r="V14" i="1" l="1"/>
  <c r="T8" i="1"/>
  <c r="P24" i="1"/>
  <c r="R22" i="1"/>
  <c r="P33" i="1"/>
  <c r="R31" i="1"/>
  <c r="R27" i="1"/>
  <c r="T25" i="1"/>
  <c r="P7" i="1"/>
  <c r="P9" i="1" s="1"/>
  <c r="P15" i="1"/>
  <c r="R13" i="1"/>
  <c r="R39" i="1"/>
  <c r="T37" i="1"/>
  <c r="N30" i="1"/>
  <c r="P28" i="1"/>
  <c r="P21" i="1"/>
  <c r="R19" i="1"/>
  <c r="N12" i="1"/>
  <c r="P10" i="1"/>
  <c r="N4" i="1"/>
  <c r="N6" i="1" s="1"/>
  <c r="P36" i="1"/>
  <c r="R34" i="1"/>
  <c r="N18" i="1"/>
  <c r="P16" i="1"/>
  <c r="R10" i="1" l="1"/>
  <c r="P4" i="1"/>
  <c r="P6" i="1" s="1"/>
  <c r="P12" i="1"/>
  <c r="R28" i="1"/>
  <c r="P30" i="1"/>
  <c r="R15" i="1"/>
  <c r="T13" i="1"/>
  <c r="R7" i="1"/>
  <c r="R9" i="1" s="1"/>
  <c r="R36" i="1"/>
  <c r="T34" i="1"/>
  <c r="T31" i="1"/>
  <c r="R33" i="1"/>
  <c r="T19" i="1"/>
  <c r="R21" i="1"/>
  <c r="T39" i="1"/>
  <c r="V37" i="1"/>
  <c r="X14" i="1"/>
  <c r="V8" i="1"/>
  <c r="R16" i="1"/>
  <c r="P18" i="1"/>
  <c r="T27" i="1"/>
  <c r="V25" i="1"/>
  <c r="T22" i="1"/>
  <c r="R24" i="1"/>
  <c r="T24" i="1" l="1"/>
  <c r="V22" i="1"/>
  <c r="T16" i="1"/>
  <c r="R18" i="1"/>
  <c r="T33" i="1"/>
  <c r="V31" i="1"/>
  <c r="V13" i="1"/>
  <c r="T7" i="1"/>
  <c r="T9" i="1" s="1"/>
  <c r="T15" i="1"/>
  <c r="V27" i="1"/>
  <c r="X25" i="1"/>
  <c r="X8" i="1"/>
  <c r="Z14" i="1"/>
  <c r="Z8" i="1" s="1"/>
  <c r="T21" i="1"/>
  <c r="V19" i="1"/>
  <c r="T10" i="1"/>
  <c r="R12" i="1"/>
  <c r="R4" i="1"/>
  <c r="R6" i="1" s="1"/>
  <c r="V39" i="1"/>
  <c r="X37" i="1"/>
  <c r="T28" i="1"/>
  <c r="R30" i="1"/>
  <c r="T36" i="1"/>
  <c r="V34" i="1"/>
  <c r="V21" i="1" l="1"/>
  <c r="X19" i="1"/>
  <c r="Z25" i="1"/>
  <c r="Z27" i="1" s="1"/>
  <c r="X27" i="1"/>
  <c r="V15" i="1"/>
  <c r="V7" i="1"/>
  <c r="V9" i="1" s="1"/>
  <c r="X13" i="1"/>
  <c r="T18" i="1"/>
  <c r="V16" i="1"/>
  <c r="X31" i="1"/>
  <c r="V33" i="1"/>
  <c r="X22" i="1"/>
  <c r="V24" i="1"/>
  <c r="T30" i="1"/>
  <c r="V28" i="1"/>
  <c r="X34" i="1"/>
  <c r="V36" i="1"/>
  <c r="Z37" i="1"/>
  <c r="Z39" i="1" s="1"/>
  <c r="X39" i="1"/>
  <c r="T4" i="1"/>
  <c r="T6" i="1" s="1"/>
  <c r="V10" i="1"/>
  <c r="T12" i="1"/>
  <c r="V12" i="1" l="1"/>
  <c r="X10" i="1"/>
  <c r="V4" i="1"/>
  <c r="V6" i="1" s="1"/>
  <c r="V18" i="1"/>
  <c r="X16" i="1"/>
  <c r="X36" i="1"/>
  <c r="Z34" i="1"/>
  <c r="Z36" i="1" s="1"/>
  <c r="X24" i="1"/>
  <c r="Z22" i="1"/>
  <c r="Z24" i="1" s="1"/>
  <c r="V30" i="1"/>
  <c r="X28" i="1"/>
  <c r="X7" i="1"/>
  <c r="X9" i="1" s="1"/>
  <c r="X15" i="1"/>
  <c r="Z13" i="1"/>
  <c r="X33" i="1"/>
  <c r="Z31" i="1"/>
  <c r="Z33" i="1" s="1"/>
  <c r="X21" i="1"/>
  <c r="Z19" i="1"/>
  <c r="Z21" i="1" s="1"/>
  <c r="Z28" i="1" l="1"/>
  <c r="Z30" i="1" s="1"/>
  <c r="X30" i="1"/>
  <c r="Z15" i="1"/>
  <c r="Z7" i="1"/>
  <c r="Z9" i="1" s="1"/>
  <c r="Z10" i="1"/>
  <c r="X4" i="1"/>
  <c r="X6" i="1" s="1"/>
  <c r="X12" i="1"/>
  <c r="Z16" i="1"/>
  <c r="Z18" i="1" s="1"/>
  <c r="X18" i="1"/>
  <c r="Z12" i="1" l="1"/>
  <c r="Z4" i="1"/>
  <c r="Z6" i="1" s="1"/>
</calcChain>
</file>

<file path=xl/sharedStrings.xml><?xml version="1.0" encoding="utf-8"?>
<sst xmlns="http://schemas.openxmlformats.org/spreadsheetml/2006/main" count="51" uniqueCount="32">
  <si>
    <t>清水港統計月報　＊入港船舶（隻数、総トン数）＊　《2019年（令和元年）　確報値》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ニュウコウ</t>
    </rPh>
    <rPh sb="11" eb="13">
      <t>センパク</t>
    </rPh>
    <rPh sb="14" eb="16">
      <t>セキスウ</t>
    </rPh>
    <rPh sb="17" eb="18">
      <t>ソウ</t>
    </rPh>
    <rPh sb="20" eb="21">
      <t>スウ</t>
    </rPh>
    <rPh sb="29" eb="30">
      <t>ネン</t>
    </rPh>
    <rPh sb="31" eb="33">
      <t>レイワ</t>
    </rPh>
    <rPh sb="33" eb="34">
      <t>ガン</t>
    </rPh>
    <rPh sb="34" eb="35">
      <t>ネン</t>
    </rPh>
    <rPh sb="37" eb="39">
      <t>カクホウ</t>
    </rPh>
    <rPh sb="39" eb="40">
      <t>チ</t>
    </rPh>
    <phoneticPr fontId="5"/>
  </si>
  <si>
    <t>　</t>
    <phoneticPr fontId="7"/>
  </si>
  <si>
    <t>（単位:トン）</t>
  </si>
  <si>
    <t>１月</t>
  </si>
  <si>
    <t>２月</t>
  </si>
  <si>
    <t>累計</t>
  </si>
  <si>
    <t>３月</t>
  </si>
  <si>
    <t>累計</t>
    <phoneticPr fontId="5"/>
  </si>
  <si>
    <t>４月</t>
  </si>
  <si>
    <t>５月</t>
    <rPh sb="0" eb="2">
      <t>５ガツ</t>
    </rPh>
    <phoneticPr fontId="7"/>
  </si>
  <si>
    <t>６月</t>
    <rPh sb="0" eb="2">
      <t>６ガツ</t>
    </rPh>
    <phoneticPr fontId="7"/>
  </si>
  <si>
    <t>７月</t>
    <rPh sb="0" eb="2">
      <t>７ガツ</t>
    </rPh>
    <phoneticPr fontId="7"/>
  </si>
  <si>
    <t>８月</t>
    <rPh sb="0" eb="2">
      <t>８ガツ</t>
    </rPh>
    <phoneticPr fontId="7"/>
  </si>
  <si>
    <t>９月</t>
    <rPh sb="0" eb="2">
      <t>９ガツ</t>
    </rPh>
    <phoneticPr fontId="7"/>
  </si>
  <si>
    <t>１０月</t>
    <rPh sb="0" eb="3">
      <t>１０ガツ</t>
    </rPh>
    <phoneticPr fontId="7"/>
  </si>
  <si>
    <t>１１月</t>
    <rPh sb="2" eb="3">
      <t>ガツ</t>
    </rPh>
    <phoneticPr fontId="7"/>
  </si>
  <si>
    <t>１２月</t>
    <rPh sb="0" eb="3">
      <t>１２ガツ</t>
    </rPh>
    <phoneticPr fontId="7"/>
  </si>
  <si>
    <t>総　数</t>
    <phoneticPr fontId="5"/>
  </si>
  <si>
    <t>隻数</t>
  </si>
  <si>
    <t>総ﾄﾝ数</t>
  </si>
  <si>
    <t>外  航  船</t>
    <rPh sb="6" eb="7">
      <t>フネ</t>
    </rPh>
    <phoneticPr fontId="7"/>
  </si>
  <si>
    <t>計</t>
    <phoneticPr fontId="7"/>
  </si>
  <si>
    <t>フルコン</t>
  </si>
  <si>
    <t>セミコン</t>
  </si>
  <si>
    <t>内  航  船</t>
    <rPh sb="6" eb="7">
      <t>フネ</t>
    </rPh>
    <phoneticPr fontId="7"/>
  </si>
  <si>
    <t>計</t>
    <phoneticPr fontId="7"/>
  </si>
  <si>
    <t>フェリー</t>
    <phoneticPr fontId="7"/>
  </si>
  <si>
    <t>※表の見方</t>
  </si>
  <si>
    <t>※フルコン、セミコン及びフェリーの数値は内数</t>
    <rPh sb="10" eb="11">
      <t>オヨ</t>
    </rPh>
    <rPh sb="17" eb="19">
      <t>スウチ</t>
    </rPh>
    <rPh sb="20" eb="21">
      <t>ウチ</t>
    </rPh>
    <rPh sb="21" eb="22">
      <t>スウ</t>
    </rPh>
    <phoneticPr fontId="5"/>
  </si>
  <si>
    <t>上段：2019年値(速報値)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5"/>
  </si>
  <si>
    <t>(中段)2018年値(確定値)</t>
    <rPh sb="1" eb="3">
      <t>チュウダン</t>
    </rPh>
    <rPh sb="8" eb="9">
      <t>ネン</t>
    </rPh>
    <rPh sb="9" eb="10">
      <t>チ</t>
    </rPh>
    <rPh sb="11" eb="14">
      <t>カクテイチ</t>
    </rPh>
    <phoneticPr fontId="5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</si>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</sst>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\(#,###\)"/>
    <numFmt numFmtId="178" formatCode="0.0%"/>
    <numFmt numFmtId="179" formatCode="#,##0_);[Red]\(#,##0\)"/>
    <numFmt numFmtId="180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176" fontId="2" fillId="0" borderId="0" xfId="1" applyNumberFormat="1" applyFont="1" applyAlignment="1"/>
    <xf numFmtId="0" fontId="4" fillId="0" borderId="0" xfId="2" applyFont="1"/>
    <xf numFmtId="176" fontId="6" fillId="0" borderId="0" xfId="1" applyNumberFormat="1" applyFont="1" applyAlignment="1" applyProtection="1">
      <protection locked="0"/>
    </xf>
    <xf numFmtId="176" fontId="6" fillId="0" borderId="0" xfId="1" applyNumberFormat="1" applyFont="1" applyAlignment="1"/>
    <xf numFmtId="176" fontId="6" fillId="0" borderId="0" xfId="1" applyNumberFormat="1" applyFont="1" applyAlignment="1">
      <alignment horizontal="right"/>
    </xf>
    <xf numFmtId="176" fontId="6" fillId="0" borderId="0" xfId="1" applyNumberFormat="1" applyFont="1" applyFill="1" applyAlignment="1"/>
    <xf numFmtId="176" fontId="2" fillId="0" borderId="0" xfId="1" applyNumberFormat="1" applyFont="1" applyAlignment="1">
      <alignment horizontal="right"/>
    </xf>
    <xf numFmtId="176" fontId="2" fillId="0" borderId="0" xfId="1" applyNumberFormat="1" applyFont="1" applyFill="1" applyAlignment="1"/>
    <xf numFmtId="176" fontId="2" fillId="0" borderId="1" xfId="1" applyNumberFormat="1" applyFont="1" applyBorder="1" applyAlignment="1"/>
    <xf numFmtId="176" fontId="2" fillId="0" borderId="5" xfId="1" applyNumberFormat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3" borderId="5" xfId="1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176" fontId="2" fillId="0" borderId="0" xfId="1" applyNumberFormat="1" applyFont="1" applyAlignment="1">
      <alignment horizontal="center" vertical="center"/>
    </xf>
    <xf numFmtId="176" fontId="6" fillId="4" borderId="6" xfId="1" applyNumberFormat="1" applyFont="1" applyFill="1" applyBorder="1" applyAlignment="1">
      <alignment horizontal="right"/>
    </xf>
    <xf numFmtId="176" fontId="6" fillId="2" borderId="6" xfId="1" applyNumberFormat="1" applyFont="1" applyFill="1" applyBorder="1" applyAlignment="1">
      <alignment horizontal="right"/>
    </xf>
    <xf numFmtId="176" fontId="6" fillId="3" borderId="6" xfId="1" applyNumberFormat="1" applyFont="1" applyFill="1" applyBorder="1" applyAlignment="1">
      <alignment horizontal="right"/>
    </xf>
    <xf numFmtId="177" fontId="6" fillId="5" borderId="9" xfId="1" applyNumberFormat="1" applyFont="1" applyFill="1" applyBorder="1" applyAlignment="1">
      <alignment horizontal="right"/>
    </xf>
    <xf numFmtId="177" fontId="6" fillId="2" borderId="9" xfId="1" applyNumberFormat="1" applyFont="1" applyFill="1" applyBorder="1" applyAlignment="1">
      <alignment horizontal="right"/>
    </xf>
    <xf numFmtId="177" fontId="6" fillId="3" borderId="9" xfId="1" applyNumberFormat="1" applyFont="1" applyFill="1" applyBorder="1" applyAlignment="1">
      <alignment horizontal="right"/>
    </xf>
    <xf numFmtId="178" fontId="6" fillId="0" borderId="9" xfId="1" applyNumberFormat="1" applyFont="1" applyBorder="1" applyAlignment="1">
      <alignment horizontal="right"/>
    </xf>
    <xf numFmtId="178" fontId="6" fillId="2" borderId="14" xfId="1" applyNumberFormat="1" applyFont="1" applyFill="1" applyBorder="1" applyAlignment="1">
      <alignment horizontal="right"/>
    </xf>
    <xf numFmtId="178" fontId="6" fillId="0" borderId="9" xfId="1" applyNumberFormat="1" applyFont="1" applyFill="1" applyBorder="1" applyAlignment="1">
      <alignment horizontal="right"/>
    </xf>
    <xf numFmtId="178" fontId="6" fillId="3" borderId="14" xfId="1" applyNumberFormat="1" applyFont="1" applyFill="1" applyBorder="1" applyAlignment="1">
      <alignment horizontal="right"/>
    </xf>
    <xf numFmtId="178" fontId="6" fillId="4" borderId="9" xfId="1" applyNumberFormat="1" applyFont="1" applyFill="1" applyBorder="1" applyAlignment="1">
      <alignment horizontal="right"/>
    </xf>
    <xf numFmtId="178" fontId="6" fillId="0" borderId="14" xfId="1" applyNumberFormat="1" applyFont="1" applyBorder="1" applyAlignment="1">
      <alignment horizontal="right"/>
    </xf>
    <xf numFmtId="178" fontId="2" fillId="0" borderId="0" xfId="1" applyNumberFormat="1" applyFont="1" applyAlignment="1"/>
    <xf numFmtId="176" fontId="6" fillId="4" borderId="15" xfId="1" applyNumberFormat="1" applyFont="1" applyFill="1" applyBorder="1" applyAlignment="1">
      <alignment horizontal="right"/>
    </xf>
    <xf numFmtId="176" fontId="6" fillId="2" borderId="9" xfId="1" applyNumberFormat="1" applyFont="1" applyFill="1" applyBorder="1" applyAlignment="1">
      <alignment horizontal="right"/>
    </xf>
    <xf numFmtId="176" fontId="6" fillId="3" borderId="9" xfId="1" applyNumberFormat="1" applyFont="1" applyFill="1" applyBorder="1" applyAlignment="1">
      <alignment horizontal="right"/>
    </xf>
    <xf numFmtId="176" fontId="6" fillId="0" borderId="9" xfId="1" applyNumberFormat="1" applyFont="1" applyBorder="1" applyAlignment="1">
      <alignment horizontal="right"/>
    </xf>
    <xf numFmtId="178" fontId="6" fillId="0" borderId="16" xfId="1" applyNumberFormat="1" applyFont="1" applyBorder="1" applyAlignment="1">
      <alignment horizontal="right"/>
    </xf>
    <xf numFmtId="178" fontId="6" fillId="2" borderId="16" xfId="1" applyNumberFormat="1" applyFont="1" applyFill="1" applyBorder="1" applyAlignment="1">
      <alignment horizontal="right"/>
    </xf>
    <xf numFmtId="178" fontId="6" fillId="0" borderId="16" xfId="1" applyNumberFormat="1" applyFont="1" applyFill="1" applyBorder="1" applyAlignment="1">
      <alignment horizontal="right"/>
    </xf>
    <xf numFmtId="178" fontId="6" fillId="3" borderId="16" xfId="1" applyNumberFormat="1" applyFont="1" applyFill="1" applyBorder="1" applyAlignment="1">
      <alignment horizontal="right"/>
    </xf>
    <xf numFmtId="178" fontId="6" fillId="4" borderId="16" xfId="1" applyNumberFormat="1" applyFont="1" applyFill="1" applyBorder="1" applyAlignment="1">
      <alignment horizontal="right"/>
    </xf>
    <xf numFmtId="176" fontId="6" fillId="5" borderId="9" xfId="1" applyNumberFormat="1" applyFont="1" applyFill="1" applyBorder="1" applyAlignment="1" applyProtection="1">
      <alignment horizontal="right"/>
      <protection locked="0"/>
    </xf>
    <xf numFmtId="176" fontId="10" fillId="5" borderId="9" xfId="1" applyNumberFormat="1" applyFont="1" applyFill="1" applyBorder="1" applyAlignment="1" applyProtection="1">
      <alignment horizontal="right"/>
      <protection locked="0"/>
    </xf>
    <xf numFmtId="179" fontId="6" fillId="5" borderId="10" xfId="2" applyNumberFormat="1" applyFont="1" applyFill="1" applyBorder="1" applyAlignment="1" applyProtection="1">
      <alignment horizontal="right"/>
      <protection locked="0"/>
    </xf>
    <xf numFmtId="177" fontId="6" fillId="5" borderId="9" xfId="1" applyNumberFormat="1" applyFont="1" applyFill="1" applyBorder="1" applyAlignment="1" applyProtection="1">
      <alignment horizontal="right"/>
      <protection locked="0"/>
    </xf>
    <xf numFmtId="177" fontId="6" fillId="3" borderId="9" xfId="1" applyNumberFormat="1" applyFont="1" applyFill="1" applyBorder="1" applyAlignment="1" applyProtection="1">
      <alignment horizontal="right"/>
      <protection locked="0"/>
    </xf>
    <xf numFmtId="178" fontId="6" fillId="4" borderId="14" xfId="1" applyNumberFormat="1" applyFont="1" applyFill="1" applyBorder="1" applyAlignment="1">
      <alignment horizontal="right"/>
    </xf>
    <xf numFmtId="177" fontId="10" fillId="5" borderId="9" xfId="1" applyNumberFormat="1" applyFont="1" applyFill="1" applyBorder="1" applyAlignment="1" applyProtection="1">
      <alignment horizontal="right"/>
      <protection locked="0"/>
    </xf>
    <xf numFmtId="177" fontId="10" fillId="3" borderId="9" xfId="1" applyNumberFormat="1" applyFont="1" applyFill="1" applyBorder="1" applyAlignment="1">
      <alignment horizontal="right"/>
    </xf>
    <xf numFmtId="178" fontId="6" fillId="0" borderId="22" xfId="1" applyNumberFormat="1" applyFont="1" applyBorder="1" applyAlignment="1">
      <alignment horizontal="right"/>
    </xf>
    <xf numFmtId="178" fontId="6" fillId="3" borderId="22" xfId="1" applyNumberFormat="1" applyFont="1" applyFill="1" applyBorder="1" applyAlignment="1">
      <alignment horizontal="right"/>
    </xf>
    <xf numFmtId="178" fontId="6" fillId="4" borderId="22" xfId="1" applyNumberFormat="1" applyFont="1" applyFill="1" applyBorder="1" applyAlignment="1">
      <alignment horizontal="right"/>
    </xf>
    <xf numFmtId="176" fontId="6" fillId="5" borderId="6" xfId="1" applyNumberFormat="1" applyFont="1" applyFill="1" applyBorder="1" applyAlignment="1" applyProtection="1">
      <alignment horizontal="right"/>
      <protection locked="0"/>
    </xf>
    <xf numFmtId="176" fontId="10" fillId="5" borderId="6" xfId="1" applyNumberFormat="1" applyFont="1" applyFill="1" applyBorder="1" applyAlignment="1" applyProtection="1">
      <alignment horizontal="right"/>
      <protection locked="0"/>
    </xf>
    <xf numFmtId="180" fontId="6" fillId="5" borderId="9" xfId="1" applyNumberFormat="1" applyFont="1" applyFill="1" applyBorder="1" applyAlignment="1" applyProtection="1">
      <alignment horizontal="right"/>
      <protection locked="0"/>
    </xf>
    <xf numFmtId="176" fontId="6" fillId="3" borderId="15" xfId="1" applyNumberFormat="1" applyFont="1" applyFill="1" applyBorder="1" applyAlignment="1">
      <alignment horizontal="right"/>
    </xf>
    <xf numFmtId="176" fontId="6" fillId="5" borderId="11" xfId="1" applyNumberFormat="1" applyFont="1" applyFill="1" applyBorder="1" applyAlignment="1" applyProtection="1">
      <alignment horizontal="right"/>
      <protection locked="0"/>
    </xf>
    <xf numFmtId="176" fontId="2" fillId="0" borderId="0" xfId="1" applyNumberFormat="1" applyFont="1" applyFill="1" applyBorder="1" applyAlignment="1"/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176" fontId="2" fillId="0" borderId="0" xfId="1" applyNumberFormat="1" applyFont="1" applyBorder="1" applyAlignment="1"/>
    <xf numFmtId="0" fontId="6" fillId="0" borderId="0" xfId="0" applyFont="1">
      <alignment vertical="center"/>
    </xf>
    <xf numFmtId="176" fontId="6" fillId="0" borderId="7" xfId="1" applyNumberFormat="1" applyFont="1" applyBorder="1" applyAlignment="1">
      <alignment horizontal="center" vertical="center" textRotation="255" wrapText="1"/>
    </xf>
    <xf numFmtId="176" fontId="2" fillId="0" borderId="10" xfId="1" applyNumberFormat="1" applyFont="1" applyBorder="1" applyAlignment="1">
      <alignment horizontal="center" vertical="center" textRotation="255" wrapText="1"/>
    </xf>
    <xf numFmtId="176" fontId="2" fillId="0" borderId="9" xfId="1" applyNumberFormat="1" applyFont="1" applyBorder="1" applyAlignment="1">
      <alignment horizontal="center" vertical="center" textRotation="255" wrapText="1"/>
    </xf>
    <xf numFmtId="176" fontId="2" fillId="0" borderId="22" xfId="1" applyNumberFormat="1" applyFont="1" applyBorder="1" applyAlignment="1">
      <alignment horizontal="center" vertical="center" textRotation="255" wrapText="1"/>
    </xf>
    <xf numFmtId="176" fontId="9" fillId="0" borderId="8" xfId="1" applyNumberFormat="1" applyFont="1" applyBorder="1" applyAlignment="1">
      <alignment horizontal="center" vertical="center" textRotation="255" wrapText="1"/>
    </xf>
    <xf numFmtId="176" fontId="9" fillId="0" borderId="11" xfId="1" applyNumberFormat="1" applyFont="1" applyBorder="1" applyAlignment="1">
      <alignment horizontal="center" vertical="center" textRotation="255" wrapText="1"/>
    </xf>
    <xf numFmtId="176" fontId="9" fillId="0" borderId="20" xfId="1" applyNumberFormat="1" applyFont="1" applyBorder="1" applyAlignment="1">
      <alignment horizontal="center" vertical="center" textRotation="255" wrapText="1"/>
    </xf>
    <xf numFmtId="176" fontId="2" fillId="0" borderId="23" xfId="1" applyNumberFormat="1" applyFont="1" applyBorder="1" applyAlignment="1">
      <alignment horizontal="center" vertical="center" wrapText="1"/>
    </xf>
    <xf numFmtId="176" fontId="2" fillId="0" borderId="19" xfId="1" applyNumberFormat="1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horizontal="center" vertical="center" wrapText="1"/>
    </xf>
    <xf numFmtId="176" fontId="2" fillId="0" borderId="21" xfId="1" applyNumberFormat="1" applyFont="1" applyBorder="1" applyAlignment="1">
      <alignment horizontal="center" vertical="center" wrapText="1"/>
    </xf>
    <xf numFmtId="176" fontId="9" fillId="0" borderId="6" xfId="1" applyNumberFormat="1" applyFont="1" applyBorder="1" applyAlignment="1">
      <alignment horizontal="center" vertical="center" textRotation="255" wrapText="1"/>
    </xf>
    <xf numFmtId="176" fontId="9" fillId="0" borderId="9" xfId="1" applyNumberFormat="1" applyFont="1" applyBorder="1" applyAlignment="1">
      <alignment horizontal="center" vertical="center" textRotation="255" wrapText="1"/>
    </xf>
    <xf numFmtId="176" fontId="9" fillId="0" borderId="22" xfId="1" applyNumberFormat="1" applyFont="1" applyBorder="1" applyAlignment="1">
      <alignment horizontal="center" vertical="center" textRotation="255" wrapText="1"/>
    </xf>
    <xf numFmtId="176" fontId="2" fillId="0" borderId="9" xfId="1" applyNumberFormat="1" applyFont="1" applyBorder="1" applyAlignment="1">
      <alignment horizontal="center" vertical="center" wrapText="1"/>
    </xf>
    <xf numFmtId="176" fontId="2" fillId="0" borderId="22" xfId="1" applyNumberFormat="1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 textRotation="255" wrapText="1"/>
    </xf>
    <xf numFmtId="176" fontId="6" fillId="0" borderId="9" xfId="1" applyNumberFormat="1" applyFont="1" applyBorder="1" applyAlignment="1">
      <alignment horizontal="center" vertical="center" textRotation="255" wrapText="1"/>
    </xf>
    <xf numFmtId="176" fontId="6" fillId="0" borderId="22" xfId="1" applyNumberFormat="1" applyFont="1" applyBorder="1" applyAlignment="1">
      <alignment horizontal="center" vertical="center" textRotation="255" wrapText="1"/>
    </xf>
    <xf numFmtId="176" fontId="2" fillId="0" borderId="0" xfId="1" applyNumberFormat="1" applyFont="1" applyAlignment="1"/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 textRotation="255" wrapText="1"/>
    </xf>
    <xf numFmtId="176" fontId="6" fillId="0" borderId="16" xfId="1" applyNumberFormat="1" applyFont="1" applyBorder="1" applyAlignment="1">
      <alignment horizontal="center" vertical="center" textRotation="255" wrapText="1"/>
    </xf>
    <xf numFmtId="176" fontId="6" fillId="0" borderId="7" xfId="1" applyNumberFormat="1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center" vertical="center" wrapText="1"/>
    </xf>
    <xf numFmtId="176" fontId="6" fillId="0" borderId="12" xfId="1" applyNumberFormat="1" applyFont="1" applyBorder="1" applyAlignment="1">
      <alignment horizontal="center" vertical="center" wrapText="1"/>
    </xf>
    <xf numFmtId="176" fontId="6" fillId="0" borderId="13" xfId="1" applyNumberFormat="1" applyFont="1" applyBorder="1" applyAlignment="1">
      <alignment horizontal="center" vertical="center" wrapText="1"/>
    </xf>
    <xf numFmtId="176" fontId="6" fillId="0" borderId="17" xfId="1" applyNumberFormat="1" applyFont="1" applyBorder="1" applyAlignment="1">
      <alignment horizontal="center" vertical="center" wrapText="1"/>
    </xf>
    <xf numFmtId="176" fontId="6" fillId="0" borderId="18" xfId="1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70" zoomScaleNormal="85" zoomScaleSheetLayoutView="100" workbookViewId="0">
      <pane xSplit="3" ySplit="3" topLeftCell="D4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x14ac:dyDescent="0.15"/>
  <cols>
    <col min="1" max="2" width="5.625" style="1" customWidth="1"/>
    <col min="3" max="3" width="7.25" style="1" customWidth="1"/>
    <col min="4" max="6" width="12.625" style="1" customWidth="1"/>
    <col min="7" max="7" width="13.25" style="8" customWidth="1"/>
    <col min="8" max="8" width="14.125" style="1" customWidth="1"/>
    <col min="9" max="9" width="12.625" style="1" customWidth="1"/>
    <col min="10" max="10" width="14.125" style="1" customWidth="1"/>
    <col min="11" max="11" width="14" style="1" bestFit="1" customWidth="1"/>
    <col min="12" max="12" width="14.125" style="1" customWidth="1"/>
    <col min="13" max="13" width="14" style="1" bestFit="1" customWidth="1"/>
    <col min="14" max="14" width="14.25" style="1" customWidth="1"/>
    <col min="15" max="15" width="12.625" style="1" customWidth="1"/>
    <col min="16" max="16" width="14.375" style="1" customWidth="1"/>
    <col min="17" max="17" width="12.625" style="1" customWidth="1"/>
    <col min="18" max="18" width="14.75" style="1" customWidth="1"/>
    <col min="19" max="19" width="12.625" style="1" customWidth="1"/>
    <col min="20" max="20" width="14.375" style="1" customWidth="1"/>
    <col min="21" max="21" width="12.625" style="1" customWidth="1"/>
    <col min="22" max="22" width="14.125" style="1" customWidth="1"/>
    <col min="23" max="23" width="12.625" style="1" customWidth="1"/>
    <col min="24" max="24" width="14.375" style="1" customWidth="1"/>
    <col min="25" max="25" width="13.75" style="1" customWidth="1"/>
    <col min="26" max="26" width="15.5" style="1" bestFit="1" customWidth="1"/>
    <col min="27" max="16384" width="9" style="1"/>
  </cols>
  <sheetData>
    <row r="1" spans="1:27" ht="25.5" customHeight="1" x14ac:dyDescent="0.2">
      <c r="C1" s="2" t="s">
        <v>0</v>
      </c>
      <c r="D1" s="3"/>
      <c r="E1" s="4"/>
      <c r="F1" s="5"/>
      <c r="G1" s="6"/>
      <c r="L1" s="78"/>
      <c r="M1" s="78"/>
      <c r="N1" s="7"/>
      <c r="O1" s="4"/>
      <c r="P1" s="4" t="s">
        <v>1</v>
      </c>
      <c r="Q1" s="4"/>
      <c r="R1" s="5"/>
      <c r="S1" s="4"/>
      <c r="X1" s="78"/>
      <c r="Y1" s="78"/>
      <c r="Z1" s="7"/>
    </row>
    <row r="2" spans="1:27" ht="17.25" x14ac:dyDescent="0.2">
      <c r="N2" s="7"/>
      <c r="Q2" s="9"/>
      <c r="Z2" s="5" t="s">
        <v>2</v>
      </c>
    </row>
    <row r="3" spans="1:27" s="15" customFormat="1" ht="66.75" customHeight="1" x14ac:dyDescent="0.15">
      <c r="A3" s="79"/>
      <c r="B3" s="80"/>
      <c r="C3" s="81"/>
      <c r="D3" s="10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0" t="s">
        <v>8</v>
      </c>
      <c r="J3" s="11" t="s">
        <v>5</v>
      </c>
      <c r="K3" s="10" t="s">
        <v>9</v>
      </c>
      <c r="L3" s="13" t="s">
        <v>5</v>
      </c>
      <c r="M3" s="10" t="s">
        <v>10</v>
      </c>
      <c r="N3" s="13" t="s">
        <v>5</v>
      </c>
      <c r="O3" s="10" t="s">
        <v>11</v>
      </c>
      <c r="P3" s="13" t="s">
        <v>5</v>
      </c>
      <c r="Q3" s="10" t="s">
        <v>12</v>
      </c>
      <c r="R3" s="13" t="s">
        <v>5</v>
      </c>
      <c r="S3" s="10" t="s">
        <v>13</v>
      </c>
      <c r="T3" s="13" t="s">
        <v>5</v>
      </c>
      <c r="U3" s="10" t="s">
        <v>14</v>
      </c>
      <c r="V3" s="13" t="s">
        <v>5</v>
      </c>
      <c r="W3" s="10" t="s">
        <v>15</v>
      </c>
      <c r="X3" s="13" t="s">
        <v>5</v>
      </c>
      <c r="Y3" s="10" t="s">
        <v>16</v>
      </c>
      <c r="Z3" s="13" t="s">
        <v>5</v>
      </c>
      <c r="AA3" s="14"/>
    </row>
    <row r="4" spans="1:27" ht="30" customHeight="1" x14ac:dyDescent="0.2">
      <c r="A4" s="82" t="s">
        <v>17</v>
      </c>
      <c r="B4" s="84" t="s">
        <v>18</v>
      </c>
      <c r="C4" s="85"/>
      <c r="D4" s="16">
        <f t="shared" ref="D4:X4" si="0">D10+D28</f>
        <v>656</v>
      </c>
      <c r="E4" s="16">
        <f t="shared" si="0"/>
        <v>670</v>
      </c>
      <c r="F4" s="17">
        <f t="shared" si="0"/>
        <v>1326</v>
      </c>
      <c r="G4" s="16">
        <f t="shared" si="0"/>
        <v>730</v>
      </c>
      <c r="H4" s="18">
        <f t="shared" si="0"/>
        <v>2056</v>
      </c>
      <c r="I4" s="16">
        <f t="shared" si="0"/>
        <v>752</v>
      </c>
      <c r="J4" s="18">
        <f t="shared" si="0"/>
        <v>2808</v>
      </c>
      <c r="K4" s="16">
        <f t="shared" si="0"/>
        <v>750</v>
      </c>
      <c r="L4" s="18">
        <f t="shared" si="0"/>
        <v>3558</v>
      </c>
      <c r="M4" s="16">
        <f t="shared" si="0"/>
        <v>733</v>
      </c>
      <c r="N4" s="18">
        <f t="shared" si="0"/>
        <v>4291</v>
      </c>
      <c r="O4" s="16">
        <f t="shared" si="0"/>
        <v>771</v>
      </c>
      <c r="P4" s="18">
        <f t="shared" si="0"/>
        <v>5062</v>
      </c>
      <c r="Q4" s="16">
        <f t="shared" si="0"/>
        <v>710</v>
      </c>
      <c r="R4" s="18">
        <f t="shared" si="0"/>
        <v>5772</v>
      </c>
      <c r="S4" s="16">
        <f t="shared" si="0"/>
        <v>664</v>
      </c>
      <c r="T4" s="18">
        <f t="shared" si="0"/>
        <v>6436</v>
      </c>
      <c r="U4" s="16">
        <f t="shared" si="0"/>
        <v>712</v>
      </c>
      <c r="V4" s="18">
        <f t="shared" si="0"/>
        <v>7148</v>
      </c>
      <c r="W4" s="16">
        <f t="shared" si="0"/>
        <v>753</v>
      </c>
      <c r="X4" s="18">
        <f t="shared" si="0"/>
        <v>7901</v>
      </c>
      <c r="Y4" s="16">
        <f>Y10+Y28</f>
        <v>727</v>
      </c>
      <c r="Z4" s="18">
        <f>Z10+Z28</f>
        <v>8628</v>
      </c>
    </row>
    <row r="5" spans="1:27" ht="30" customHeight="1" x14ac:dyDescent="0.2">
      <c r="A5" s="76"/>
      <c r="B5" s="86"/>
      <c r="C5" s="87"/>
      <c r="D5" s="19">
        <v>615</v>
      </c>
      <c r="E5" s="19">
        <v>627</v>
      </c>
      <c r="F5" s="20">
        <f t="shared" ref="F5:Z5" si="1">SUM(F11,F29)</f>
        <v>1242</v>
      </c>
      <c r="G5" s="19">
        <v>774</v>
      </c>
      <c r="H5" s="21">
        <f t="shared" si="1"/>
        <v>2016</v>
      </c>
      <c r="I5" s="19">
        <v>670</v>
      </c>
      <c r="J5" s="21">
        <f t="shared" si="1"/>
        <v>2686</v>
      </c>
      <c r="K5" s="19">
        <v>619</v>
      </c>
      <c r="L5" s="21">
        <f t="shared" si="1"/>
        <v>3305</v>
      </c>
      <c r="M5" s="19">
        <v>646</v>
      </c>
      <c r="N5" s="21">
        <f t="shared" si="1"/>
        <v>3951</v>
      </c>
      <c r="O5" s="19">
        <v>705</v>
      </c>
      <c r="P5" s="21">
        <f t="shared" si="1"/>
        <v>4656</v>
      </c>
      <c r="Q5" s="19">
        <v>699</v>
      </c>
      <c r="R5" s="21">
        <f t="shared" si="1"/>
        <v>5355</v>
      </c>
      <c r="S5" s="19">
        <v>662</v>
      </c>
      <c r="T5" s="21">
        <f t="shared" si="1"/>
        <v>6017</v>
      </c>
      <c r="U5" s="19">
        <v>700</v>
      </c>
      <c r="V5" s="21">
        <f t="shared" si="1"/>
        <v>6717</v>
      </c>
      <c r="W5" s="19">
        <v>685</v>
      </c>
      <c r="X5" s="21">
        <f t="shared" si="1"/>
        <v>7402</v>
      </c>
      <c r="Y5" s="19">
        <v>695</v>
      </c>
      <c r="Z5" s="21">
        <f t="shared" si="1"/>
        <v>8097</v>
      </c>
    </row>
    <row r="6" spans="1:27" s="28" customFormat="1" ht="30" customHeight="1" x14ac:dyDescent="0.2">
      <c r="A6" s="76"/>
      <c r="B6" s="88"/>
      <c r="C6" s="89"/>
      <c r="D6" s="22">
        <f t="shared" ref="D6:Z6" si="2">D4/D5</f>
        <v>1.0666666666666667</v>
      </c>
      <c r="E6" s="22">
        <f t="shared" si="2"/>
        <v>1.0685805422647527</v>
      </c>
      <c r="F6" s="23">
        <f t="shared" si="2"/>
        <v>1.067632850241546</v>
      </c>
      <c r="G6" s="24">
        <f t="shared" si="2"/>
        <v>0.9431524547803618</v>
      </c>
      <c r="H6" s="25">
        <f t="shared" si="2"/>
        <v>1.0198412698412698</v>
      </c>
      <c r="I6" s="22">
        <f t="shared" si="2"/>
        <v>1.1223880597014926</v>
      </c>
      <c r="J6" s="25">
        <f t="shared" si="2"/>
        <v>1.0454206999255398</v>
      </c>
      <c r="K6" s="22">
        <f t="shared" si="2"/>
        <v>1.2116316639741518</v>
      </c>
      <c r="L6" s="25">
        <f t="shared" si="2"/>
        <v>1.0765506807866869</v>
      </c>
      <c r="M6" s="22">
        <f t="shared" si="2"/>
        <v>1.1346749226006192</v>
      </c>
      <c r="N6" s="25">
        <f t="shared" si="2"/>
        <v>1.0860541635029106</v>
      </c>
      <c r="O6" s="22">
        <f t="shared" si="2"/>
        <v>1.0936170212765957</v>
      </c>
      <c r="P6" s="25">
        <f t="shared" si="2"/>
        <v>1.0871993127147765</v>
      </c>
      <c r="Q6" s="26">
        <f t="shared" si="2"/>
        <v>1.0157367668097281</v>
      </c>
      <c r="R6" s="25">
        <f t="shared" si="2"/>
        <v>1.0778711484593837</v>
      </c>
      <c r="S6" s="22">
        <f t="shared" si="2"/>
        <v>1.0030211480362539</v>
      </c>
      <c r="T6" s="25">
        <f t="shared" si="2"/>
        <v>1.0696360312448063</v>
      </c>
      <c r="U6" s="27">
        <f t="shared" si="2"/>
        <v>1.0171428571428571</v>
      </c>
      <c r="V6" s="25">
        <f t="shared" si="2"/>
        <v>1.0641655500967695</v>
      </c>
      <c r="W6" s="22">
        <f t="shared" si="2"/>
        <v>1.0992700729927007</v>
      </c>
      <c r="X6" s="25">
        <f t="shared" si="2"/>
        <v>1.0674142123750339</v>
      </c>
      <c r="Y6" s="27">
        <f t="shared" si="2"/>
        <v>1.0460431654676259</v>
      </c>
      <c r="Z6" s="25">
        <f t="shared" si="2"/>
        <v>1.0655798443868099</v>
      </c>
    </row>
    <row r="7" spans="1:27" ht="30" customHeight="1" x14ac:dyDescent="0.2">
      <c r="A7" s="76"/>
      <c r="B7" s="86" t="s">
        <v>19</v>
      </c>
      <c r="C7" s="87"/>
      <c r="D7" s="29">
        <f>D13+D31</f>
        <v>3645830</v>
      </c>
      <c r="E7" s="29">
        <f>E13+E31</f>
        <v>3581237</v>
      </c>
      <c r="F7" s="30">
        <f t="shared" ref="F7:X7" si="3">F13+F31</f>
        <v>7227067</v>
      </c>
      <c r="G7" s="29">
        <f t="shared" si="3"/>
        <v>4063047</v>
      </c>
      <c r="H7" s="31">
        <f t="shared" si="3"/>
        <v>11290114</v>
      </c>
      <c r="I7" s="29">
        <f t="shared" si="3"/>
        <v>4797014</v>
      </c>
      <c r="J7" s="31">
        <f t="shared" si="3"/>
        <v>16087128</v>
      </c>
      <c r="K7" s="29">
        <f t="shared" si="3"/>
        <v>4401642</v>
      </c>
      <c r="L7" s="31">
        <f t="shared" si="3"/>
        <v>20488770</v>
      </c>
      <c r="M7" s="29">
        <f t="shared" si="3"/>
        <v>4171524</v>
      </c>
      <c r="N7" s="31">
        <f t="shared" si="3"/>
        <v>24660294</v>
      </c>
      <c r="O7" s="29">
        <f t="shared" si="3"/>
        <v>4057014</v>
      </c>
      <c r="P7" s="31">
        <f t="shared" si="3"/>
        <v>28717308</v>
      </c>
      <c r="Q7" s="29">
        <f t="shared" si="3"/>
        <v>4272007</v>
      </c>
      <c r="R7" s="31">
        <f t="shared" si="3"/>
        <v>32989315</v>
      </c>
      <c r="S7" s="29">
        <f t="shared" si="3"/>
        <v>3981281</v>
      </c>
      <c r="T7" s="31">
        <f t="shared" si="3"/>
        <v>36970596</v>
      </c>
      <c r="U7" s="32">
        <f>U13+U31</f>
        <v>4589976</v>
      </c>
      <c r="V7" s="31">
        <f t="shared" si="3"/>
        <v>41560572</v>
      </c>
      <c r="W7" s="29">
        <f t="shared" si="3"/>
        <v>4412955</v>
      </c>
      <c r="X7" s="31">
        <f t="shared" si="3"/>
        <v>45973527</v>
      </c>
      <c r="Y7" s="32">
        <f>Y13+Y31</f>
        <v>4297102</v>
      </c>
      <c r="Z7" s="31">
        <f>Z13+Z31</f>
        <v>50270629</v>
      </c>
    </row>
    <row r="8" spans="1:27" ht="30" customHeight="1" x14ac:dyDescent="0.2">
      <c r="A8" s="76"/>
      <c r="B8" s="86"/>
      <c r="C8" s="87"/>
      <c r="D8" s="19">
        <v>3583147</v>
      </c>
      <c r="E8" s="19">
        <v>3523258</v>
      </c>
      <c r="F8" s="20">
        <f t="shared" ref="F8:Z8" si="4">SUM(F14,F32)</f>
        <v>7106405</v>
      </c>
      <c r="G8" s="19">
        <v>4090046</v>
      </c>
      <c r="H8" s="21">
        <f t="shared" si="4"/>
        <v>11196451</v>
      </c>
      <c r="I8" s="19">
        <v>4538936</v>
      </c>
      <c r="J8" s="21">
        <f t="shared" si="4"/>
        <v>15735387</v>
      </c>
      <c r="K8" s="19">
        <v>3651658</v>
      </c>
      <c r="L8" s="21">
        <f t="shared" si="4"/>
        <v>19387045</v>
      </c>
      <c r="M8" s="19">
        <v>3756126</v>
      </c>
      <c r="N8" s="21">
        <f t="shared" si="4"/>
        <v>23143171</v>
      </c>
      <c r="O8" s="19">
        <v>3823589</v>
      </c>
      <c r="P8" s="21">
        <f t="shared" si="4"/>
        <v>26966760</v>
      </c>
      <c r="Q8" s="19">
        <v>4050360</v>
      </c>
      <c r="R8" s="21">
        <f t="shared" si="4"/>
        <v>31017120</v>
      </c>
      <c r="S8" s="19">
        <v>3440569</v>
      </c>
      <c r="T8" s="21">
        <f t="shared" si="4"/>
        <v>34457689</v>
      </c>
      <c r="U8" s="19">
        <v>4545557</v>
      </c>
      <c r="V8" s="21">
        <f t="shared" si="4"/>
        <v>39003246</v>
      </c>
      <c r="W8" s="19">
        <v>3989187</v>
      </c>
      <c r="X8" s="21">
        <f t="shared" si="4"/>
        <v>42992433</v>
      </c>
      <c r="Y8" s="19">
        <v>4282812</v>
      </c>
      <c r="Z8" s="21">
        <f t="shared" si="4"/>
        <v>47275245</v>
      </c>
    </row>
    <row r="9" spans="1:27" s="28" customFormat="1" ht="30" customHeight="1" thickBot="1" x14ac:dyDescent="0.25">
      <c r="A9" s="83"/>
      <c r="B9" s="90"/>
      <c r="C9" s="91"/>
      <c r="D9" s="33">
        <f t="shared" ref="D9:Z9" si="5">D7/D8</f>
        <v>1.0174938399122335</v>
      </c>
      <c r="E9" s="33">
        <f t="shared" si="5"/>
        <v>1.0164560755982106</v>
      </c>
      <c r="F9" s="34">
        <f t="shared" si="5"/>
        <v>1.0169793306179427</v>
      </c>
      <c r="G9" s="35">
        <f t="shared" si="5"/>
        <v>0.99339885174885567</v>
      </c>
      <c r="H9" s="36">
        <f t="shared" si="5"/>
        <v>1.0083654186491773</v>
      </c>
      <c r="I9" s="33">
        <f t="shared" si="5"/>
        <v>1.0568586999243876</v>
      </c>
      <c r="J9" s="36">
        <f t="shared" si="5"/>
        <v>1.0223535016965264</v>
      </c>
      <c r="K9" s="33">
        <f t="shared" si="5"/>
        <v>1.2053817745254347</v>
      </c>
      <c r="L9" s="36">
        <f t="shared" si="5"/>
        <v>1.0568278971859817</v>
      </c>
      <c r="M9" s="33">
        <f t="shared" si="5"/>
        <v>1.1105921366855105</v>
      </c>
      <c r="N9" s="36">
        <f t="shared" si="5"/>
        <v>1.0655538085079179</v>
      </c>
      <c r="O9" s="33">
        <f t="shared" si="5"/>
        <v>1.0610486639646677</v>
      </c>
      <c r="P9" s="36">
        <f t="shared" si="5"/>
        <v>1.0649150287242517</v>
      </c>
      <c r="Q9" s="37">
        <f t="shared" si="5"/>
        <v>1.0547227900729812</v>
      </c>
      <c r="R9" s="36">
        <f t="shared" si="5"/>
        <v>1.0635840787281348</v>
      </c>
      <c r="S9" s="37">
        <f t="shared" si="5"/>
        <v>1.1571577259459118</v>
      </c>
      <c r="T9" s="36">
        <f t="shared" si="5"/>
        <v>1.0729273225491123</v>
      </c>
      <c r="U9" s="33">
        <f t="shared" si="5"/>
        <v>1.0097719597400274</v>
      </c>
      <c r="V9" s="36">
        <f t="shared" si="5"/>
        <v>1.0655670043462537</v>
      </c>
      <c r="W9" s="33">
        <f t="shared" si="5"/>
        <v>1.1062291639875494</v>
      </c>
      <c r="X9" s="36">
        <f t="shared" si="5"/>
        <v>1.0693399696639638</v>
      </c>
      <c r="Y9" s="33">
        <f t="shared" si="5"/>
        <v>1.0033365928740277</v>
      </c>
      <c r="Z9" s="36">
        <f t="shared" si="5"/>
        <v>1.0633605177508862</v>
      </c>
    </row>
    <row r="10" spans="1:27" ht="30" customHeight="1" thickTop="1" x14ac:dyDescent="0.2">
      <c r="A10" s="75" t="s">
        <v>20</v>
      </c>
      <c r="B10" s="64" t="s">
        <v>21</v>
      </c>
      <c r="C10" s="73" t="s">
        <v>18</v>
      </c>
      <c r="D10" s="38">
        <v>147</v>
      </c>
      <c r="E10" s="38">
        <v>138</v>
      </c>
      <c r="F10" s="30">
        <f>D10+E10</f>
        <v>285</v>
      </c>
      <c r="G10" s="38">
        <v>163</v>
      </c>
      <c r="H10" s="31">
        <f>F10+G10</f>
        <v>448</v>
      </c>
      <c r="I10" s="38">
        <v>161</v>
      </c>
      <c r="J10" s="31">
        <f>H10+I10</f>
        <v>609</v>
      </c>
      <c r="K10" s="39">
        <v>180</v>
      </c>
      <c r="L10" s="31">
        <f>J10+K10</f>
        <v>789</v>
      </c>
      <c r="M10" s="39">
        <v>167</v>
      </c>
      <c r="N10" s="31">
        <f>L10+M10</f>
        <v>956</v>
      </c>
      <c r="O10" s="38">
        <v>159</v>
      </c>
      <c r="P10" s="31">
        <f>N10+O10</f>
        <v>1115</v>
      </c>
      <c r="Q10" s="40">
        <v>164</v>
      </c>
      <c r="R10" s="31">
        <f>P10+Q10</f>
        <v>1279</v>
      </c>
      <c r="S10" s="38">
        <v>165</v>
      </c>
      <c r="T10" s="31">
        <f>R10+S10</f>
        <v>1444</v>
      </c>
      <c r="U10" s="38">
        <v>171</v>
      </c>
      <c r="V10" s="31">
        <f>T10+U10</f>
        <v>1615</v>
      </c>
      <c r="W10" s="38">
        <v>176</v>
      </c>
      <c r="X10" s="31">
        <f>V10+W10</f>
        <v>1791</v>
      </c>
      <c r="Y10" s="38">
        <v>170</v>
      </c>
      <c r="Z10" s="31">
        <f>X10+Y10</f>
        <v>1961</v>
      </c>
    </row>
    <row r="11" spans="1:27" s="8" customFormat="1" ht="30" customHeight="1" x14ac:dyDescent="0.2">
      <c r="A11" s="75"/>
      <c r="B11" s="64"/>
      <c r="C11" s="73"/>
      <c r="D11" s="41">
        <v>140</v>
      </c>
      <c r="E11" s="41">
        <v>145</v>
      </c>
      <c r="F11" s="21">
        <v>285</v>
      </c>
      <c r="G11" s="41">
        <v>171</v>
      </c>
      <c r="H11" s="21">
        <v>456</v>
      </c>
      <c r="I11" s="41">
        <v>163</v>
      </c>
      <c r="J11" s="21">
        <v>619</v>
      </c>
      <c r="K11" s="41">
        <v>150</v>
      </c>
      <c r="L11" s="21">
        <v>769</v>
      </c>
      <c r="M11" s="41">
        <v>152</v>
      </c>
      <c r="N11" s="21">
        <v>921</v>
      </c>
      <c r="O11" s="41">
        <v>155</v>
      </c>
      <c r="P11" s="42">
        <v>1076</v>
      </c>
      <c r="Q11" s="41">
        <v>159</v>
      </c>
      <c r="R11" s="21">
        <v>1235</v>
      </c>
      <c r="S11" s="41">
        <v>142</v>
      </c>
      <c r="T11" s="21">
        <v>1377</v>
      </c>
      <c r="U11" s="41">
        <v>165</v>
      </c>
      <c r="V11" s="21">
        <v>1542</v>
      </c>
      <c r="W11" s="41">
        <v>154</v>
      </c>
      <c r="X11" s="21">
        <v>1696</v>
      </c>
      <c r="Y11" s="41">
        <v>154</v>
      </c>
      <c r="Z11" s="21">
        <f>X11+Y11</f>
        <v>1850</v>
      </c>
    </row>
    <row r="12" spans="1:27" s="28" customFormat="1" ht="30" customHeight="1" x14ac:dyDescent="0.2">
      <c r="A12" s="75"/>
      <c r="B12" s="64"/>
      <c r="C12" s="68"/>
      <c r="D12" s="27">
        <f t="shared" ref="D12:Z12" si="6">D10/D11</f>
        <v>1.05</v>
      </c>
      <c r="E12" s="27">
        <f t="shared" si="6"/>
        <v>0.9517241379310345</v>
      </c>
      <c r="F12" s="23">
        <f t="shared" si="6"/>
        <v>1</v>
      </c>
      <c r="G12" s="43">
        <f t="shared" si="6"/>
        <v>0.95321637426900585</v>
      </c>
      <c r="H12" s="25">
        <f t="shared" si="6"/>
        <v>0.98245614035087714</v>
      </c>
      <c r="I12" s="27">
        <f t="shared" si="6"/>
        <v>0.98773006134969321</v>
      </c>
      <c r="J12" s="25">
        <f t="shared" si="6"/>
        <v>0.98384491114701134</v>
      </c>
      <c r="K12" s="27">
        <f t="shared" si="6"/>
        <v>1.2</v>
      </c>
      <c r="L12" s="25">
        <f t="shared" si="6"/>
        <v>1.0260078023407022</v>
      </c>
      <c r="M12" s="27">
        <f t="shared" si="6"/>
        <v>1.0986842105263157</v>
      </c>
      <c r="N12" s="25">
        <f t="shared" si="6"/>
        <v>1.0380021715526602</v>
      </c>
      <c r="O12" s="27">
        <f t="shared" si="6"/>
        <v>1.0258064516129033</v>
      </c>
      <c r="P12" s="25">
        <f t="shared" si="6"/>
        <v>1.0362453531598512</v>
      </c>
      <c r="Q12" s="43">
        <f t="shared" si="6"/>
        <v>1.0314465408805031</v>
      </c>
      <c r="R12" s="25">
        <f t="shared" si="6"/>
        <v>1.0356275303643725</v>
      </c>
      <c r="S12" s="43">
        <f t="shared" si="6"/>
        <v>1.1619718309859155</v>
      </c>
      <c r="T12" s="25">
        <f t="shared" si="6"/>
        <v>1.0486564996368919</v>
      </c>
      <c r="U12" s="27">
        <f t="shared" si="6"/>
        <v>1.0363636363636364</v>
      </c>
      <c r="V12" s="25">
        <f t="shared" si="6"/>
        <v>1.0473411154345007</v>
      </c>
      <c r="W12" s="27">
        <f t="shared" si="6"/>
        <v>1.1428571428571428</v>
      </c>
      <c r="X12" s="25">
        <f t="shared" si="6"/>
        <v>1.0560141509433962</v>
      </c>
      <c r="Y12" s="27">
        <f t="shared" si="6"/>
        <v>1.1038961038961039</v>
      </c>
      <c r="Z12" s="25">
        <f t="shared" si="6"/>
        <v>1.06</v>
      </c>
    </row>
    <row r="13" spans="1:27" ht="30" customHeight="1" x14ac:dyDescent="0.2">
      <c r="A13" s="75"/>
      <c r="B13" s="64"/>
      <c r="C13" s="68" t="s">
        <v>19</v>
      </c>
      <c r="D13" s="38">
        <v>2856750</v>
      </c>
      <c r="E13" s="38">
        <v>2737454</v>
      </c>
      <c r="F13" s="30">
        <f>D13+E13</f>
        <v>5594204</v>
      </c>
      <c r="G13" s="38">
        <v>3185700</v>
      </c>
      <c r="H13" s="31">
        <f>F13+G13</f>
        <v>8779904</v>
      </c>
      <c r="I13" s="38">
        <v>3768000</v>
      </c>
      <c r="J13" s="31">
        <f>H13+I13</f>
        <v>12547904</v>
      </c>
      <c r="K13" s="39">
        <v>3260465</v>
      </c>
      <c r="L13" s="31">
        <f>J13+K13</f>
        <v>15808369</v>
      </c>
      <c r="M13" s="39">
        <v>3154179</v>
      </c>
      <c r="N13" s="31">
        <f>L13+M13</f>
        <v>18962548</v>
      </c>
      <c r="O13" s="38">
        <v>2933120</v>
      </c>
      <c r="P13" s="31">
        <f>N13+O13</f>
        <v>21895668</v>
      </c>
      <c r="Q13" s="38">
        <v>3228202</v>
      </c>
      <c r="R13" s="31">
        <f>P13+Q13</f>
        <v>25123870</v>
      </c>
      <c r="S13" s="38">
        <v>2987976</v>
      </c>
      <c r="T13" s="31">
        <f>R13+S13</f>
        <v>28111846</v>
      </c>
      <c r="U13" s="38">
        <v>3602038</v>
      </c>
      <c r="V13" s="31">
        <f>T13+U13</f>
        <v>31713884</v>
      </c>
      <c r="W13" s="38">
        <v>3361628</v>
      </c>
      <c r="X13" s="31">
        <f>V13+W13</f>
        <v>35075512</v>
      </c>
      <c r="Y13" s="38">
        <v>3286546</v>
      </c>
      <c r="Z13" s="31">
        <f>X13+Y13</f>
        <v>38362058</v>
      </c>
    </row>
    <row r="14" spans="1:27" s="8" customFormat="1" ht="30" customHeight="1" x14ac:dyDescent="0.2">
      <c r="A14" s="75"/>
      <c r="B14" s="64"/>
      <c r="C14" s="67"/>
      <c r="D14" s="44">
        <v>2915687</v>
      </c>
      <c r="E14" s="44">
        <v>2873379</v>
      </c>
      <c r="F14" s="45">
        <f>D14+E14</f>
        <v>5789066</v>
      </c>
      <c r="G14" s="44">
        <v>3210103</v>
      </c>
      <c r="H14" s="45">
        <f>F14+G14</f>
        <v>8999169</v>
      </c>
      <c r="I14" s="44">
        <v>3794948</v>
      </c>
      <c r="J14" s="45">
        <f>H14+I14</f>
        <v>12794117</v>
      </c>
      <c r="K14" s="44">
        <v>2880617</v>
      </c>
      <c r="L14" s="45">
        <f>J14+K14</f>
        <v>15674734</v>
      </c>
      <c r="M14" s="44">
        <v>2890425</v>
      </c>
      <c r="N14" s="45">
        <f>L14+M14</f>
        <v>18565159</v>
      </c>
      <c r="O14" s="44">
        <v>2878685</v>
      </c>
      <c r="P14" s="45">
        <f>N14+O14</f>
        <v>21443844</v>
      </c>
      <c r="Q14" s="44">
        <v>3199544</v>
      </c>
      <c r="R14" s="45">
        <f>P14+Q14</f>
        <v>24643388</v>
      </c>
      <c r="S14" s="44">
        <v>2618447</v>
      </c>
      <c r="T14" s="45">
        <f>R14+S14</f>
        <v>27261835</v>
      </c>
      <c r="U14" s="44">
        <v>3628481</v>
      </c>
      <c r="V14" s="45">
        <f>T14+U14</f>
        <v>30890316</v>
      </c>
      <c r="W14" s="44">
        <v>3021157</v>
      </c>
      <c r="X14" s="45">
        <f>V14+W14</f>
        <v>33911473</v>
      </c>
      <c r="Y14" s="44">
        <v>3329386</v>
      </c>
      <c r="Z14" s="21">
        <f>X14+Y14</f>
        <v>37240859</v>
      </c>
    </row>
    <row r="15" spans="1:27" s="28" customFormat="1" ht="30" customHeight="1" x14ac:dyDescent="0.2">
      <c r="A15" s="75"/>
      <c r="B15" s="65"/>
      <c r="C15" s="69"/>
      <c r="D15" s="46">
        <f t="shared" ref="D15:Z15" si="7">D13/D14</f>
        <v>0.97978623905789608</v>
      </c>
      <c r="E15" s="46">
        <f t="shared" si="7"/>
        <v>0.95269506737537935</v>
      </c>
      <c r="F15" s="47">
        <f t="shared" si="7"/>
        <v>0.96633964788102256</v>
      </c>
      <c r="G15" s="48">
        <f t="shared" si="7"/>
        <v>0.99239806323971536</v>
      </c>
      <c r="H15" s="47">
        <f t="shared" si="7"/>
        <v>0.97563497251801801</v>
      </c>
      <c r="I15" s="46">
        <f t="shared" si="7"/>
        <v>0.9928989804339875</v>
      </c>
      <c r="J15" s="47">
        <f t="shared" si="7"/>
        <v>0.98075576454396973</v>
      </c>
      <c r="K15" s="46">
        <f t="shared" si="7"/>
        <v>1.1318634167610619</v>
      </c>
      <c r="L15" s="47">
        <f t="shared" si="7"/>
        <v>1.0085255035268861</v>
      </c>
      <c r="M15" s="46">
        <f t="shared" si="7"/>
        <v>1.0912509406056203</v>
      </c>
      <c r="N15" s="47">
        <f t="shared" si="7"/>
        <v>1.0214050954263305</v>
      </c>
      <c r="O15" s="48">
        <f t="shared" si="7"/>
        <v>1.0189096757720972</v>
      </c>
      <c r="P15" s="47">
        <f t="shared" si="7"/>
        <v>1.0210701029162494</v>
      </c>
      <c r="Q15" s="48">
        <f t="shared" si="7"/>
        <v>1.0089569013584436</v>
      </c>
      <c r="R15" s="47">
        <f t="shared" si="7"/>
        <v>1.0194974002762931</v>
      </c>
      <c r="S15" s="48">
        <f t="shared" si="7"/>
        <v>1.1411252547788824</v>
      </c>
      <c r="T15" s="47">
        <f t="shared" si="7"/>
        <v>1.0311795225816605</v>
      </c>
      <c r="U15" s="46">
        <f t="shared" si="7"/>
        <v>0.99271237743838259</v>
      </c>
      <c r="V15" s="47">
        <f t="shared" si="7"/>
        <v>1.0266610416028117</v>
      </c>
      <c r="W15" s="46">
        <f t="shared" si="7"/>
        <v>1.1126955666322538</v>
      </c>
      <c r="X15" s="47">
        <f t="shared" si="7"/>
        <v>1.0343258165164337</v>
      </c>
      <c r="Y15" s="46">
        <f t="shared" si="7"/>
        <v>0.98713276261749161</v>
      </c>
      <c r="Z15" s="47">
        <f t="shared" si="7"/>
        <v>1.030106690073932</v>
      </c>
    </row>
    <row r="16" spans="1:27" ht="30" customHeight="1" x14ac:dyDescent="0.2">
      <c r="A16" s="76"/>
      <c r="B16" s="70" t="s">
        <v>22</v>
      </c>
      <c r="C16" s="66" t="s">
        <v>18</v>
      </c>
      <c r="D16" s="49">
        <v>109</v>
      </c>
      <c r="E16" s="49">
        <v>104</v>
      </c>
      <c r="F16" s="31">
        <f>D16+E16</f>
        <v>213</v>
      </c>
      <c r="G16" s="49">
        <v>119</v>
      </c>
      <c r="H16" s="18">
        <f>F16+G16</f>
        <v>332</v>
      </c>
      <c r="I16" s="49">
        <v>120</v>
      </c>
      <c r="J16" s="18">
        <f>H16+I16</f>
        <v>452</v>
      </c>
      <c r="K16" s="50">
        <v>122</v>
      </c>
      <c r="L16" s="18">
        <f>J16+K16</f>
        <v>574</v>
      </c>
      <c r="M16" s="50">
        <v>115</v>
      </c>
      <c r="N16" s="18">
        <f>L16+M16</f>
        <v>689</v>
      </c>
      <c r="O16" s="49">
        <v>118</v>
      </c>
      <c r="P16" s="18">
        <f>N16+O16</f>
        <v>807</v>
      </c>
      <c r="Q16" s="49">
        <v>115</v>
      </c>
      <c r="R16" s="18">
        <f>P16+Q16</f>
        <v>922</v>
      </c>
      <c r="S16" s="49">
        <v>107</v>
      </c>
      <c r="T16" s="18">
        <f>R16+S16</f>
        <v>1029</v>
      </c>
      <c r="U16" s="49">
        <v>111</v>
      </c>
      <c r="V16" s="18">
        <f>T16+U16</f>
        <v>1140</v>
      </c>
      <c r="W16" s="49">
        <v>114</v>
      </c>
      <c r="X16" s="18">
        <f>V16+W16</f>
        <v>1254</v>
      </c>
      <c r="Y16" s="49">
        <v>120</v>
      </c>
      <c r="Z16" s="18">
        <f>X16+Y16</f>
        <v>1374</v>
      </c>
    </row>
    <row r="17" spans="1:28" s="8" customFormat="1" ht="30" customHeight="1" x14ac:dyDescent="0.2">
      <c r="A17" s="76"/>
      <c r="B17" s="71"/>
      <c r="C17" s="67"/>
      <c r="D17" s="19">
        <v>105</v>
      </c>
      <c r="E17" s="19">
        <v>110</v>
      </c>
      <c r="F17" s="21">
        <v>215</v>
      </c>
      <c r="G17" s="19">
        <v>121</v>
      </c>
      <c r="H17" s="21">
        <v>336</v>
      </c>
      <c r="I17" s="19">
        <v>107</v>
      </c>
      <c r="J17" s="21">
        <v>443</v>
      </c>
      <c r="K17" s="19">
        <v>109</v>
      </c>
      <c r="L17" s="21">
        <v>552</v>
      </c>
      <c r="M17" s="19">
        <v>116</v>
      </c>
      <c r="N17" s="21">
        <v>668</v>
      </c>
      <c r="O17" s="19">
        <v>109</v>
      </c>
      <c r="P17" s="21">
        <v>777</v>
      </c>
      <c r="Q17" s="19">
        <v>113</v>
      </c>
      <c r="R17" s="21">
        <v>890</v>
      </c>
      <c r="S17" s="19">
        <v>101</v>
      </c>
      <c r="T17" s="21">
        <v>991</v>
      </c>
      <c r="U17" s="19">
        <v>118</v>
      </c>
      <c r="V17" s="21">
        <v>1109</v>
      </c>
      <c r="W17" s="19">
        <v>118</v>
      </c>
      <c r="X17" s="21">
        <v>1227</v>
      </c>
      <c r="Y17" s="19">
        <v>115</v>
      </c>
      <c r="Z17" s="21">
        <f>X17+Y17</f>
        <v>1342</v>
      </c>
    </row>
    <row r="18" spans="1:28" s="28" customFormat="1" ht="30" customHeight="1" x14ac:dyDescent="0.2">
      <c r="A18" s="76"/>
      <c r="B18" s="71"/>
      <c r="C18" s="67"/>
      <c r="D18" s="27">
        <f t="shared" ref="D18:Z18" si="8">D16/D17</f>
        <v>1.0380952380952382</v>
      </c>
      <c r="E18" s="27">
        <f t="shared" si="8"/>
        <v>0.94545454545454544</v>
      </c>
      <c r="F18" s="25">
        <f t="shared" si="8"/>
        <v>0.99069767441860468</v>
      </c>
      <c r="G18" s="43">
        <f t="shared" si="8"/>
        <v>0.98347107438016534</v>
      </c>
      <c r="H18" s="25">
        <f t="shared" si="8"/>
        <v>0.98809523809523814</v>
      </c>
      <c r="I18" s="27">
        <f t="shared" si="8"/>
        <v>1.1214953271028036</v>
      </c>
      <c r="J18" s="25">
        <f t="shared" si="8"/>
        <v>1.020316027088036</v>
      </c>
      <c r="K18" s="27">
        <f t="shared" si="8"/>
        <v>1.1192660550458715</v>
      </c>
      <c r="L18" s="25">
        <f t="shared" si="8"/>
        <v>1.0398550724637681</v>
      </c>
      <c r="M18" s="27">
        <f t="shared" si="8"/>
        <v>0.99137931034482762</v>
      </c>
      <c r="N18" s="25">
        <f t="shared" si="8"/>
        <v>1.0314371257485031</v>
      </c>
      <c r="O18" s="43">
        <f t="shared" si="8"/>
        <v>1.0825688073394495</v>
      </c>
      <c r="P18" s="25">
        <f t="shared" si="8"/>
        <v>1.0386100386100385</v>
      </c>
      <c r="Q18" s="43">
        <f t="shared" si="8"/>
        <v>1.0176991150442478</v>
      </c>
      <c r="R18" s="25">
        <f t="shared" si="8"/>
        <v>1.0359550561797752</v>
      </c>
      <c r="S18" s="43">
        <f t="shared" si="8"/>
        <v>1.0594059405940595</v>
      </c>
      <c r="T18" s="25">
        <f t="shared" si="8"/>
        <v>1.0383451059535822</v>
      </c>
      <c r="U18" s="27">
        <f t="shared" si="8"/>
        <v>0.94067796610169496</v>
      </c>
      <c r="V18" s="25">
        <f t="shared" si="8"/>
        <v>1.0279531109107305</v>
      </c>
      <c r="W18" s="27">
        <f t="shared" si="8"/>
        <v>0.96610169491525422</v>
      </c>
      <c r="X18" s="25">
        <f t="shared" si="8"/>
        <v>1.0220048899755501</v>
      </c>
      <c r="Y18" s="27">
        <f t="shared" si="8"/>
        <v>1.0434782608695652</v>
      </c>
      <c r="Z18" s="25">
        <f t="shared" si="8"/>
        <v>1.0238450074515648</v>
      </c>
    </row>
    <row r="19" spans="1:28" ht="30" customHeight="1" x14ac:dyDescent="0.2">
      <c r="A19" s="76"/>
      <c r="B19" s="71"/>
      <c r="C19" s="68" t="s">
        <v>19</v>
      </c>
      <c r="D19" s="51">
        <v>2007093</v>
      </c>
      <c r="E19" s="38">
        <v>2095541</v>
      </c>
      <c r="F19" s="31">
        <f>D19+E19</f>
        <v>4102634</v>
      </c>
      <c r="G19" s="38">
        <v>2438088</v>
      </c>
      <c r="H19" s="52">
        <f>F19+G19</f>
        <v>6540722</v>
      </c>
      <c r="I19" s="53">
        <v>2588030</v>
      </c>
      <c r="J19" s="31">
        <f>H19+I19</f>
        <v>9128752</v>
      </c>
      <c r="K19" s="39">
        <v>2422498</v>
      </c>
      <c r="L19" s="31">
        <f>J19+K19</f>
        <v>11551250</v>
      </c>
      <c r="M19" s="39">
        <v>2281246</v>
      </c>
      <c r="N19" s="31">
        <f>L19+M19</f>
        <v>13832496</v>
      </c>
      <c r="O19" s="38">
        <v>2398287</v>
      </c>
      <c r="P19" s="31">
        <f>N19+O19</f>
        <v>16230783</v>
      </c>
      <c r="Q19" s="38">
        <v>2153607</v>
      </c>
      <c r="R19" s="31">
        <f>P19+Q19</f>
        <v>18384390</v>
      </c>
      <c r="S19" s="38">
        <v>2079502</v>
      </c>
      <c r="T19" s="31">
        <f>R19+S19</f>
        <v>20463892</v>
      </c>
      <c r="U19" s="38">
        <v>2290388</v>
      </c>
      <c r="V19" s="31">
        <f>T19+U19</f>
        <v>22754280</v>
      </c>
      <c r="W19" s="38">
        <v>2085947</v>
      </c>
      <c r="X19" s="31">
        <f>V19+W19</f>
        <v>24840227</v>
      </c>
      <c r="Y19" s="38">
        <v>2361448</v>
      </c>
      <c r="Z19" s="31">
        <f>X19+Y19</f>
        <v>27201675</v>
      </c>
    </row>
    <row r="20" spans="1:28" s="8" customFormat="1" ht="30" customHeight="1" x14ac:dyDescent="0.2">
      <c r="A20" s="76"/>
      <c r="B20" s="71"/>
      <c r="C20" s="67"/>
      <c r="D20" s="19">
        <v>2168744</v>
      </c>
      <c r="E20" s="19">
        <v>2040399</v>
      </c>
      <c r="F20" s="21">
        <v>4209143</v>
      </c>
      <c r="G20" s="19">
        <v>2276349</v>
      </c>
      <c r="H20" s="21">
        <v>6485492</v>
      </c>
      <c r="I20" s="19">
        <v>2152428</v>
      </c>
      <c r="J20" s="21">
        <v>8637920</v>
      </c>
      <c r="K20" s="19">
        <v>2068713</v>
      </c>
      <c r="L20" s="21">
        <v>10706633</v>
      </c>
      <c r="M20" s="19">
        <v>2147767</v>
      </c>
      <c r="N20" s="21">
        <v>12854400</v>
      </c>
      <c r="O20" s="19">
        <v>2123498</v>
      </c>
      <c r="P20" s="21">
        <v>14977898</v>
      </c>
      <c r="Q20" s="19">
        <v>2218479</v>
      </c>
      <c r="R20" s="21">
        <v>17196377</v>
      </c>
      <c r="S20" s="19">
        <v>1933560</v>
      </c>
      <c r="T20" s="21">
        <v>19129937</v>
      </c>
      <c r="U20" s="19">
        <v>2347922</v>
      </c>
      <c r="V20" s="21">
        <v>21477859</v>
      </c>
      <c r="W20" s="19">
        <v>2223615</v>
      </c>
      <c r="X20" s="21">
        <v>23701474</v>
      </c>
      <c r="Y20" s="19">
        <v>2267887</v>
      </c>
      <c r="Z20" s="21">
        <f>X20+Y20</f>
        <v>25969361</v>
      </c>
    </row>
    <row r="21" spans="1:28" s="28" customFormat="1" ht="30" customHeight="1" x14ac:dyDescent="0.2">
      <c r="A21" s="76"/>
      <c r="B21" s="71"/>
      <c r="C21" s="69"/>
      <c r="D21" s="46">
        <f t="shared" ref="D21:Z21" si="9">D19/D20</f>
        <v>0.92546330963912748</v>
      </c>
      <c r="E21" s="46">
        <f t="shared" si="9"/>
        <v>1.0270251063640004</v>
      </c>
      <c r="F21" s="47">
        <f t="shared" si="9"/>
        <v>0.97469579912110371</v>
      </c>
      <c r="G21" s="48">
        <f t="shared" si="9"/>
        <v>1.0710519344792913</v>
      </c>
      <c r="H21" s="47">
        <f t="shared" si="9"/>
        <v>1.0085159306340983</v>
      </c>
      <c r="I21" s="46">
        <f t="shared" si="9"/>
        <v>1.202377036537343</v>
      </c>
      <c r="J21" s="47">
        <f t="shared" si="9"/>
        <v>1.0568229388556505</v>
      </c>
      <c r="K21" s="46">
        <f t="shared" si="9"/>
        <v>1.1710169559528074</v>
      </c>
      <c r="L21" s="47">
        <f t="shared" si="9"/>
        <v>1.0788872654923354</v>
      </c>
      <c r="M21" s="46">
        <f t="shared" si="9"/>
        <v>1.0621478028110125</v>
      </c>
      <c r="N21" s="47">
        <f t="shared" si="9"/>
        <v>1.076090365944735</v>
      </c>
      <c r="O21" s="46">
        <f t="shared" si="9"/>
        <v>1.1294039363352355</v>
      </c>
      <c r="P21" s="47">
        <f t="shared" si="9"/>
        <v>1.0836489205628186</v>
      </c>
      <c r="Q21" s="48">
        <f t="shared" si="9"/>
        <v>0.97075834389236948</v>
      </c>
      <c r="R21" s="47">
        <f t="shared" si="9"/>
        <v>1.0690850753039434</v>
      </c>
      <c r="S21" s="48">
        <f t="shared" si="9"/>
        <v>1.0754783921885021</v>
      </c>
      <c r="T21" s="47">
        <f t="shared" si="9"/>
        <v>1.0697312803487016</v>
      </c>
      <c r="U21" s="46">
        <f t="shared" si="9"/>
        <v>0.97549577882059113</v>
      </c>
      <c r="V21" s="47">
        <f t="shared" si="9"/>
        <v>1.059429620056636</v>
      </c>
      <c r="W21" s="46">
        <f t="shared" si="9"/>
        <v>0.93808820321863273</v>
      </c>
      <c r="X21" s="47">
        <f t="shared" si="9"/>
        <v>1.0480456616326901</v>
      </c>
      <c r="Y21" s="46">
        <f t="shared" si="9"/>
        <v>1.0412547009617321</v>
      </c>
      <c r="Z21" s="47">
        <f t="shared" si="9"/>
        <v>1.0474526115602152</v>
      </c>
    </row>
    <row r="22" spans="1:28" ht="30" customHeight="1" x14ac:dyDescent="0.2">
      <c r="A22" s="76"/>
      <c r="B22" s="70" t="s">
        <v>23</v>
      </c>
      <c r="C22" s="66" t="s">
        <v>18</v>
      </c>
      <c r="D22" s="49">
        <v>5</v>
      </c>
      <c r="E22" s="49">
        <v>4</v>
      </c>
      <c r="F22" s="18">
        <f>D22+E22</f>
        <v>9</v>
      </c>
      <c r="G22" s="49">
        <v>6</v>
      </c>
      <c r="H22" s="18">
        <f>F22+G22</f>
        <v>15</v>
      </c>
      <c r="I22" s="49">
        <v>5</v>
      </c>
      <c r="J22" s="18">
        <f>H22+I22</f>
        <v>20</v>
      </c>
      <c r="K22" s="50">
        <v>4</v>
      </c>
      <c r="L22" s="18">
        <f>J22+K22</f>
        <v>24</v>
      </c>
      <c r="M22" s="50">
        <v>6</v>
      </c>
      <c r="N22" s="18">
        <f>L22+M22</f>
        <v>30</v>
      </c>
      <c r="O22" s="49">
        <v>6</v>
      </c>
      <c r="P22" s="18">
        <f>N22+O22</f>
        <v>36</v>
      </c>
      <c r="Q22" s="49">
        <v>5</v>
      </c>
      <c r="R22" s="18">
        <f>P22+Q22</f>
        <v>41</v>
      </c>
      <c r="S22" s="49">
        <v>5</v>
      </c>
      <c r="T22" s="18">
        <f>R22+S22</f>
        <v>46</v>
      </c>
      <c r="U22" s="49">
        <v>7</v>
      </c>
      <c r="V22" s="18">
        <f>T22+U22</f>
        <v>53</v>
      </c>
      <c r="W22" s="49">
        <v>5</v>
      </c>
      <c r="X22" s="18">
        <f>V22+W22</f>
        <v>58</v>
      </c>
      <c r="Y22" s="49">
        <v>7</v>
      </c>
      <c r="Z22" s="18">
        <f>X22+Y22</f>
        <v>65</v>
      </c>
    </row>
    <row r="23" spans="1:28" s="8" customFormat="1" ht="30" customHeight="1" x14ac:dyDescent="0.2">
      <c r="A23" s="76"/>
      <c r="B23" s="71"/>
      <c r="C23" s="67"/>
      <c r="D23" s="19">
        <v>5</v>
      </c>
      <c r="E23" s="19">
        <v>6</v>
      </c>
      <c r="F23" s="21">
        <v>11</v>
      </c>
      <c r="G23" s="19">
        <v>8</v>
      </c>
      <c r="H23" s="21">
        <v>19</v>
      </c>
      <c r="I23" s="19">
        <v>6</v>
      </c>
      <c r="J23" s="21">
        <v>25</v>
      </c>
      <c r="K23" s="19">
        <v>7</v>
      </c>
      <c r="L23" s="21">
        <v>32</v>
      </c>
      <c r="M23" s="19">
        <v>7</v>
      </c>
      <c r="N23" s="21">
        <v>39</v>
      </c>
      <c r="O23" s="19">
        <v>6</v>
      </c>
      <c r="P23" s="21">
        <v>45</v>
      </c>
      <c r="Q23" s="19">
        <v>6</v>
      </c>
      <c r="R23" s="21">
        <v>51</v>
      </c>
      <c r="S23" s="19">
        <v>7</v>
      </c>
      <c r="T23" s="21">
        <v>58</v>
      </c>
      <c r="U23" s="19">
        <v>6</v>
      </c>
      <c r="V23" s="21">
        <v>64</v>
      </c>
      <c r="W23" s="19">
        <v>6</v>
      </c>
      <c r="X23" s="21">
        <v>70</v>
      </c>
      <c r="Y23" s="19">
        <v>6</v>
      </c>
      <c r="Z23" s="21">
        <f>X23+Y23</f>
        <v>76</v>
      </c>
    </row>
    <row r="24" spans="1:28" s="28" customFormat="1" ht="30" customHeight="1" x14ac:dyDescent="0.2">
      <c r="A24" s="76"/>
      <c r="B24" s="71"/>
      <c r="C24" s="67"/>
      <c r="D24" s="27">
        <f t="shared" ref="D24:Z24" si="10">D22/D23</f>
        <v>1</v>
      </c>
      <c r="E24" s="27">
        <f t="shared" si="10"/>
        <v>0.66666666666666663</v>
      </c>
      <c r="F24" s="25">
        <f t="shared" si="10"/>
        <v>0.81818181818181823</v>
      </c>
      <c r="G24" s="43">
        <f t="shared" si="10"/>
        <v>0.75</v>
      </c>
      <c r="H24" s="25">
        <f t="shared" si="10"/>
        <v>0.78947368421052633</v>
      </c>
      <c r="I24" s="27">
        <f t="shared" si="10"/>
        <v>0.83333333333333337</v>
      </c>
      <c r="J24" s="25">
        <f t="shared" si="10"/>
        <v>0.8</v>
      </c>
      <c r="K24" s="27">
        <f t="shared" si="10"/>
        <v>0.5714285714285714</v>
      </c>
      <c r="L24" s="25">
        <f t="shared" si="10"/>
        <v>0.75</v>
      </c>
      <c r="M24" s="27">
        <f t="shared" si="10"/>
        <v>0.8571428571428571</v>
      </c>
      <c r="N24" s="25">
        <f t="shared" si="10"/>
        <v>0.76923076923076927</v>
      </c>
      <c r="O24" s="27">
        <f t="shared" si="10"/>
        <v>1</v>
      </c>
      <c r="P24" s="25">
        <f t="shared" si="10"/>
        <v>0.8</v>
      </c>
      <c r="Q24" s="43">
        <f t="shared" si="10"/>
        <v>0.83333333333333337</v>
      </c>
      <c r="R24" s="25">
        <f t="shared" si="10"/>
        <v>0.80392156862745101</v>
      </c>
      <c r="S24" s="43">
        <f t="shared" si="10"/>
        <v>0.7142857142857143</v>
      </c>
      <c r="T24" s="25">
        <f t="shared" si="10"/>
        <v>0.7931034482758621</v>
      </c>
      <c r="U24" s="27">
        <f t="shared" si="10"/>
        <v>1.1666666666666667</v>
      </c>
      <c r="V24" s="25">
        <f t="shared" si="10"/>
        <v>0.828125</v>
      </c>
      <c r="W24" s="27">
        <f t="shared" si="10"/>
        <v>0.83333333333333337</v>
      </c>
      <c r="X24" s="25">
        <f t="shared" si="10"/>
        <v>0.82857142857142863</v>
      </c>
      <c r="Y24" s="27">
        <f t="shared" si="10"/>
        <v>1.1666666666666667</v>
      </c>
      <c r="Z24" s="25">
        <f t="shared" si="10"/>
        <v>0.85526315789473684</v>
      </c>
    </row>
    <row r="25" spans="1:28" ht="30" customHeight="1" x14ac:dyDescent="0.2">
      <c r="A25" s="76"/>
      <c r="B25" s="71"/>
      <c r="C25" s="68" t="s">
        <v>19</v>
      </c>
      <c r="D25" s="38">
        <v>154112</v>
      </c>
      <c r="E25" s="38">
        <v>121523</v>
      </c>
      <c r="F25" s="31">
        <f>D25+E25</f>
        <v>275635</v>
      </c>
      <c r="G25" s="38">
        <v>182990</v>
      </c>
      <c r="H25" s="31">
        <f>F25+G25</f>
        <v>458625</v>
      </c>
      <c r="I25" s="38">
        <v>154112</v>
      </c>
      <c r="J25" s="31">
        <f>H25+I25</f>
        <v>612737</v>
      </c>
      <c r="K25" s="39">
        <v>121523</v>
      </c>
      <c r="L25" s="31">
        <f>J25+K25</f>
        <v>734260</v>
      </c>
      <c r="M25" s="39">
        <v>180486</v>
      </c>
      <c r="N25" s="31">
        <f>L25+M25</f>
        <v>914746</v>
      </c>
      <c r="O25" s="38">
        <v>182990</v>
      </c>
      <c r="P25" s="31">
        <f>N25+O25</f>
        <v>1097736</v>
      </c>
      <c r="Q25" s="38">
        <v>154112</v>
      </c>
      <c r="R25" s="31">
        <f>P25+Q25</f>
        <v>1251848</v>
      </c>
      <c r="S25" s="38">
        <v>154074</v>
      </c>
      <c r="T25" s="31">
        <f>R25+S25</f>
        <v>1405922</v>
      </c>
      <c r="U25" s="38">
        <v>213177</v>
      </c>
      <c r="V25" s="31">
        <f>T25+U25</f>
        <v>1619099</v>
      </c>
      <c r="W25" s="38">
        <v>150439</v>
      </c>
      <c r="X25" s="31">
        <f>V25+W25</f>
        <v>1769538</v>
      </c>
      <c r="Y25" s="38">
        <v>219354</v>
      </c>
      <c r="Z25" s="31">
        <f>X25+Y25</f>
        <v>1988892</v>
      </c>
    </row>
    <row r="26" spans="1:28" s="8" customFormat="1" ht="30" customHeight="1" x14ac:dyDescent="0.2">
      <c r="A26" s="76"/>
      <c r="B26" s="71"/>
      <c r="C26" s="67"/>
      <c r="D26" s="19">
        <v>150439</v>
      </c>
      <c r="E26" s="19">
        <v>186663</v>
      </c>
      <c r="F26" s="21">
        <v>337102</v>
      </c>
      <c r="G26" s="19">
        <v>251727</v>
      </c>
      <c r="H26" s="21">
        <v>588829</v>
      </c>
      <c r="I26" s="19">
        <v>182990</v>
      </c>
      <c r="J26" s="21">
        <v>771819</v>
      </c>
      <c r="K26" s="19">
        <v>213037</v>
      </c>
      <c r="L26" s="21">
        <v>984856</v>
      </c>
      <c r="M26" s="19">
        <v>219214</v>
      </c>
      <c r="N26" s="21">
        <v>1204070</v>
      </c>
      <c r="O26" s="19">
        <v>186625</v>
      </c>
      <c r="P26" s="21">
        <v>1390695</v>
      </c>
      <c r="Q26" s="19">
        <v>182990</v>
      </c>
      <c r="R26" s="21">
        <v>1573685</v>
      </c>
      <c r="S26" s="19">
        <v>219214</v>
      </c>
      <c r="T26" s="21">
        <v>1792899</v>
      </c>
      <c r="U26" s="19">
        <v>180486</v>
      </c>
      <c r="V26" s="21">
        <v>1973385</v>
      </c>
      <c r="W26" s="19">
        <v>186625</v>
      </c>
      <c r="X26" s="21">
        <v>2160010</v>
      </c>
      <c r="Y26" s="19">
        <v>182990</v>
      </c>
      <c r="Z26" s="21">
        <f>X26+Y26</f>
        <v>2343000</v>
      </c>
      <c r="AB26" s="54"/>
    </row>
    <row r="27" spans="1:28" s="28" customFormat="1" ht="30" customHeight="1" x14ac:dyDescent="0.2">
      <c r="A27" s="77"/>
      <c r="B27" s="72"/>
      <c r="C27" s="69"/>
      <c r="D27" s="46">
        <f t="shared" ref="D27:Z27" si="11">D25/D26</f>
        <v>1.0244152114810654</v>
      </c>
      <c r="E27" s="46">
        <f t="shared" si="11"/>
        <v>0.65102885949545442</v>
      </c>
      <c r="F27" s="47">
        <f t="shared" si="11"/>
        <v>0.81766053004728534</v>
      </c>
      <c r="G27" s="48">
        <f t="shared" si="11"/>
        <v>0.72693831015345989</v>
      </c>
      <c r="H27" s="47">
        <f t="shared" si="11"/>
        <v>0.77887638006959581</v>
      </c>
      <c r="I27" s="46">
        <f t="shared" si="11"/>
        <v>0.84218809771025738</v>
      </c>
      <c r="J27" s="47">
        <f t="shared" si="11"/>
        <v>0.79388690871823575</v>
      </c>
      <c r="K27" s="46">
        <f t="shared" si="11"/>
        <v>0.57043142740462927</v>
      </c>
      <c r="L27" s="47">
        <f t="shared" si="11"/>
        <v>0.74555061856758753</v>
      </c>
      <c r="M27" s="46">
        <f t="shared" si="11"/>
        <v>0.82333245139452771</v>
      </c>
      <c r="N27" s="47">
        <f t="shared" si="11"/>
        <v>0.7597116446718214</v>
      </c>
      <c r="O27" s="46">
        <f t="shared" si="11"/>
        <v>0.98052243804420625</v>
      </c>
      <c r="P27" s="47">
        <f t="shared" si="11"/>
        <v>0.78934345776751913</v>
      </c>
      <c r="Q27" s="48">
        <f t="shared" si="11"/>
        <v>0.84218809771025738</v>
      </c>
      <c r="R27" s="47">
        <f t="shared" si="11"/>
        <v>0.79548829657777764</v>
      </c>
      <c r="S27" s="46">
        <f t="shared" si="11"/>
        <v>0.7028474458748073</v>
      </c>
      <c r="T27" s="47">
        <f t="shared" si="11"/>
        <v>0.784161294082935</v>
      </c>
      <c r="U27" s="46">
        <f t="shared" si="11"/>
        <v>1.1811276220870317</v>
      </c>
      <c r="V27" s="47">
        <f t="shared" si="11"/>
        <v>0.82046787626337481</v>
      </c>
      <c r="W27" s="46">
        <f t="shared" si="11"/>
        <v>0.80610314802411254</v>
      </c>
      <c r="X27" s="47">
        <f t="shared" si="11"/>
        <v>0.81922676283906093</v>
      </c>
      <c r="Y27" s="46">
        <f t="shared" si="11"/>
        <v>1.1987212415979016</v>
      </c>
      <c r="Z27" s="47">
        <f t="shared" si="11"/>
        <v>0.84886555697823307</v>
      </c>
    </row>
    <row r="28" spans="1:28" ht="30" customHeight="1" x14ac:dyDescent="0.2">
      <c r="A28" s="59" t="s">
        <v>24</v>
      </c>
      <c r="B28" s="63" t="s">
        <v>25</v>
      </c>
      <c r="C28" s="66" t="s">
        <v>18</v>
      </c>
      <c r="D28" s="49">
        <v>509</v>
      </c>
      <c r="E28" s="49">
        <v>532</v>
      </c>
      <c r="F28" s="18">
        <f>D28+E28</f>
        <v>1041</v>
      </c>
      <c r="G28" s="49">
        <v>567</v>
      </c>
      <c r="H28" s="18">
        <f>F28+G28</f>
        <v>1608</v>
      </c>
      <c r="I28" s="49">
        <v>591</v>
      </c>
      <c r="J28" s="18">
        <f>H28+I28</f>
        <v>2199</v>
      </c>
      <c r="K28" s="50">
        <v>570</v>
      </c>
      <c r="L28" s="18">
        <f>J28+K28</f>
        <v>2769</v>
      </c>
      <c r="M28" s="50">
        <v>566</v>
      </c>
      <c r="N28" s="18">
        <f>L28+M28</f>
        <v>3335</v>
      </c>
      <c r="O28" s="49">
        <v>612</v>
      </c>
      <c r="P28" s="18">
        <f>N28+O28</f>
        <v>3947</v>
      </c>
      <c r="Q28" s="49">
        <v>546</v>
      </c>
      <c r="R28" s="18">
        <f>P28+Q28</f>
        <v>4493</v>
      </c>
      <c r="S28" s="49">
        <v>499</v>
      </c>
      <c r="T28" s="18">
        <f>R28+S28</f>
        <v>4992</v>
      </c>
      <c r="U28" s="49">
        <v>541</v>
      </c>
      <c r="V28" s="18">
        <f>T28+U28</f>
        <v>5533</v>
      </c>
      <c r="W28" s="49">
        <v>577</v>
      </c>
      <c r="X28" s="18">
        <f>V28+W28</f>
        <v>6110</v>
      </c>
      <c r="Y28" s="49">
        <v>557</v>
      </c>
      <c r="Z28" s="18">
        <f>X28+Y28</f>
        <v>6667</v>
      </c>
    </row>
    <row r="29" spans="1:28" s="8" customFormat="1" ht="30" customHeight="1" x14ac:dyDescent="0.2">
      <c r="A29" s="60"/>
      <c r="B29" s="64"/>
      <c r="C29" s="67"/>
      <c r="D29" s="19">
        <v>475</v>
      </c>
      <c r="E29" s="19">
        <v>482</v>
      </c>
      <c r="F29" s="21">
        <v>957</v>
      </c>
      <c r="G29" s="19">
        <v>603</v>
      </c>
      <c r="H29" s="21">
        <v>1560</v>
      </c>
      <c r="I29" s="19">
        <v>507</v>
      </c>
      <c r="J29" s="21">
        <v>2067</v>
      </c>
      <c r="K29" s="19">
        <v>469</v>
      </c>
      <c r="L29" s="21">
        <v>2536</v>
      </c>
      <c r="M29" s="19">
        <v>494</v>
      </c>
      <c r="N29" s="21">
        <v>3030</v>
      </c>
      <c r="O29" s="19">
        <v>550</v>
      </c>
      <c r="P29" s="21">
        <v>3580</v>
      </c>
      <c r="Q29" s="19">
        <v>540</v>
      </c>
      <c r="R29" s="21">
        <v>4120</v>
      </c>
      <c r="S29" s="19">
        <v>520</v>
      </c>
      <c r="T29" s="21">
        <v>4640</v>
      </c>
      <c r="U29" s="19">
        <v>535</v>
      </c>
      <c r="V29" s="21">
        <v>5175</v>
      </c>
      <c r="W29" s="19">
        <v>531</v>
      </c>
      <c r="X29" s="21">
        <v>5706</v>
      </c>
      <c r="Y29" s="19">
        <v>541</v>
      </c>
      <c r="Z29" s="21">
        <f>X29+Y29</f>
        <v>6247</v>
      </c>
    </row>
    <row r="30" spans="1:28" s="28" customFormat="1" ht="30" customHeight="1" x14ac:dyDescent="0.2">
      <c r="A30" s="60"/>
      <c r="B30" s="64"/>
      <c r="C30" s="67"/>
      <c r="D30" s="27">
        <f t="shared" ref="D30:Z30" si="12">D28/D29</f>
        <v>1.071578947368421</v>
      </c>
      <c r="E30" s="27">
        <f t="shared" si="12"/>
        <v>1.103734439834025</v>
      </c>
      <c r="F30" s="25">
        <f t="shared" si="12"/>
        <v>1.0877742946708464</v>
      </c>
      <c r="G30" s="43">
        <f t="shared" si="12"/>
        <v>0.94029850746268662</v>
      </c>
      <c r="H30" s="25">
        <f t="shared" si="12"/>
        <v>1.0307692307692307</v>
      </c>
      <c r="I30" s="27">
        <f t="shared" si="12"/>
        <v>1.165680473372781</v>
      </c>
      <c r="J30" s="25">
        <f t="shared" si="12"/>
        <v>1.0638606676342526</v>
      </c>
      <c r="K30" s="27">
        <f t="shared" si="12"/>
        <v>1.2153518123667377</v>
      </c>
      <c r="L30" s="25">
        <f t="shared" si="12"/>
        <v>1.0918769716088328</v>
      </c>
      <c r="M30" s="27">
        <f t="shared" si="12"/>
        <v>1.1457489878542511</v>
      </c>
      <c r="N30" s="25">
        <f t="shared" si="12"/>
        <v>1.1006600660066006</v>
      </c>
      <c r="O30" s="27">
        <f t="shared" si="12"/>
        <v>1.1127272727272728</v>
      </c>
      <c r="P30" s="25">
        <f t="shared" si="12"/>
        <v>1.1025139664804469</v>
      </c>
      <c r="Q30" s="43">
        <f t="shared" si="12"/>
        <v>1.0111111111111111</v>
      </c>
      <c r="R30" s="25">
        <f t="shared" si="12"/>
        <v>1.0905339805825243</v>
      </c>
      <c r="S30" s="27">
        <f t="shared" si="12"/>
        <v>0.95961538461538465</v>
      </c>
      <c r="T30" s="25">
        <f t="shared" si="12"/>
        <v>1.0758620689655172</v>
      </c>
      <c r="U30" s="27">
        <f t="shared" si="12"/>
        <v>1.0112149532710279</v>
      </c>
      <c r="V30" s="25">
        <f t="shared" si="12"/>
        <v>1.0691787439613527</v>
      </c>
      <c r="W30" s="27">
        <f t="shared" si="12"/>
        <v>1.0866290018832392</v>
      </c>
      <c r="X30" s="25">
        <f t="shared" si="12"/>
        <v>1.0708026638626007</v>
      </c>
      <c r="Y30" s="43">
        <f t="shared" si="12"/>
        <v>1.0295748613678373</v>
      </c>
      <c r="Z30" s="25">
        <f t="shared" si="12"/>
        <v>1.0672322714903153</v>
      </c>
    </row>
    <row r="31" spans="1:28" ht="30" customHeight="1" x14ac:dyDescent="0.2">
      <c r="A31" s="60"/>
      <c r="B31" s="64"/>
      <c r="C31" s="68" t="s">
        <v>19</v>
      </c>
      <c r="D31" s="38">
        <v>789080</v>
      </c>
      <c r="E31" s="38">
        <v>843783</v>
      </c>
      <c r="F31" s="31">
        <f>D31+E31</f>
        <v>1632863</v>
      </c>
      <c r="G31" s="38">
        <v>877347</v>
      </c>
      <c r="H31" s="31">
        <f>F31+G31</f>
        <v>2510210</v>
      </c>
      <c r="I31" s="38">
        <v>1029014</v>
      </c>
      <c r="J31" s="31">
        <f>H31+I31</f>
        <v>3539224</v>
      </c>
      <c r="K31" s="39">
        <v>1141177</v>
      </c>
      <c r="L31" s="31">
        <f>J31+K31</f>
        <v>4680401</v>
      </c>
      <c r="M31" s="39">
        <v>1017345</v>
      </c>
      <c r="N31" s="31">
        <f>L31+M31</f>
        <v>5697746</v>
      </c>
      <c r="O31" s="38">
        <v>1123894</v>
      </c>
      <c r="P31" s="31">
        <f>N31+O31</f>
        <v>6821640</v>
      </c>
      <c r="Q31" s="38">
        <v>1043805</v>
      </c>
      <c r="R31" s="31">
        <f>P31+Q31</f>
        <v>7865445</v>
      </c>
      <c r="S31" s="38">
        <v>993305</v>
      </c>
      <c r="T31" s="31">
        <f>R31+S31</f>
        <v>8858750</v>
      </c>
      <c r="U31" s="38">
        <v>987938</v>
      </c>
      <c r="V31" s="31">
        <f>T31+U31</f>
        <v>9846688</v>
      </c>
      <c r="W31" s="38">
        <v>1051327</v>
      </c>
      <c r="X31" s="31">
        <f>V31+W31</f>
        <v>10898015</v>
      </c>
      <c r="Y31" s="38">
        <v>1010556</v>
      </c>
      <c r="Z31" s="31">
        <f>X31+Y31</f>
        <v>11908571</v>
      </c>
    </row>
    <row r="32" spans="1:28" s="8" customFormat="1" ht="30" customHeight="1" x14ac:dyDescent="0.2">
      <c r="A32" s="60"/>
      <c r="B32" s="64"/>
      <c r="C32" s="67"/>
      <c r="D32" s="19">
        <v>667460</v>
      </c>
      <c r="E32" s="19">
        <v>649879</v>
      </c>
      <c r="F32" s="21">
        <v>1317339</v>
      </c>
      <c r="G32" s="19">
        <v>879943</v>
      </c>
      <c r="H32" s="21">
        <v>2197282</v>
      </c>
      <c r="I32" s="19">
        <v>743988</v>
      </c>
      <c r="J32" s="21">
        <v>2941270</v>
      </c>
      <c r="K32" s="19">
        <v>771041</v>
      </c>
      <c r="L32" s="21">
        <v>3712311</v>
      </c>
      <c r="M32" s="19">
        <v>865701</v>
      </c>
      <c r="N32" s="21">
        <v>4578012</v>
      </c>
      <c r="O32" s="19">
        <v>944904</v>
      </c>
      <c r="P32" s="21">
        <v>5522916</v>
      </c>
      <c r="Q32" s="19">
        <v>850816</v>
      </c>
      <c r="R32" s="21">
        <v>6373732</v>
      </c>
      <c r="S32" s="19">
        <v>822122</v>
      </c>
      <c r="T32" s="21">
        <v>7195854</v>
      </c>
      <c r="U32" s="19">
        <v>917076</v>
      </c>
      <c r="V32" s="21">
        <v>8112930</v>
      </c>
      <c r="W32" s="19">
        <v>968030</v>
      </c>
      <c r="X32" s="21">
        <v>9080960</v>
      </c>
      <c r="Y32" s="19">
        <v>953426</v>
      </c>
      <c r="Z32" s="21">
        <f>X32+Y32</f>
        <v>10034386</v>
      </c>
    </row>
    <row r="33" spans="1:26" s="28" customFormat="1" ht="30" customHeight="1" x14ac:dyDescent="0.2">
      <c r="A33" s="60"/>
      <c r="B33" s="65"/>
      <c r="C33" s="69"/>
      <c r="D33" s="46">
        <f t="shared" ref="D33:Z33" si="13">D31/D32</f>
        <v>1.1822131663320647</v>
      </c>
      <c r="E33" s="46">
        <f t="shared" si="13"/>
        <v>1.2983693887631389</v>
      </c>
      <c r="F33" s="47">
        <f t="shared" si="13"/>
        <v>1.2395161761702949</v>
      </c>
      <c r="G33" s="48">
        <f t="shared" si="13"/>
        <v>0.99704980890807704</v>
      </c>
      <c r="H33" s="47">
        <f t="shared" si="13"/>
        <v>1.142415948430834</v>
      </c>
      <c r="I33" s="46">
        <f t="shared" si="13"/>
        <v>1.3831056414888412</v>
      </c>
      <c r="J33" s="47">
        <f t="shared" si="13"/>
        <v>1.2032978951269349</v>
      </c>
      <c r="K33" s="46">
        <f t="shared" si="13"/>
        <v>1.4800471051474564</v>
      </c>
      <c r="L33" s="47">
        <f t="shared" si="13"/>
        <v>1.2607782591490853</v>
      </c>
      <c r="M33" s="46">
        <f t="shared" si="13"/>
        <v>1.1751690248711737</v>
      </c>
      <c r="N33" s="47">
        <f t="shared" si="13"/>
        <v>1.2445895729412679</v>
      </c>
      <c r="O33" s="46">
        <f t="shared" si="13"/>
        <v>1.1894266507497058</v>
      </c>
      <c r="P33" s="47">
        <f t="shared" si="13"/>
        <v>1.235151865427611</v>
      </c>
      <c r="Q33" s="46">
        <f t="shared" si="13"/>
        <v>1.2268281273506845</v>
      </c>
      <c r="R33" s="47">
        <f t="shared" si="13"/>
        <v>1.2340407472419612</v>
      </c>
      <c r="S33" s="46">
        <f t="shared" si="13"/>
        <v>1.2082209209825305</v>
      </c>
      <c r="T33" s="47">
        <f t="shared" si="13"/>
        <v>1.2310908475908489</v>
      </c>
      <c r="U33" s="46">
        <f t="shared" si="13"/>
        <v>1.0772694956579389</v>
      </c>
      <c r="V33" s="47">
        <f t="shared" si="13"/>
        <v>1.2137030641211004</v>
      </c>
      <c r="W33" s="46">
        <f t="shared" si="13"/>
        <v>1.0860479530593059</v>
      </c>
      <c r="X33" s="47">
        <f t="shared" si="13"/>
        <v>1.2000950340052152</v>
      </c>
      <c r="Y33" s="46">
        <f t="shared" si="13"/>
        <v>1.0599207489621638</v>
      </c>
      <c r="Z33" s="47">
        <f t="shared" si="13"/>
        <v>1.1867762511826832</v>
      </c>
    </row>
    <row r="34" spans="1:26" ht="30" customHeight="1" x14ac:dyDescent="0.2">
      <c r="A34" s="61"/>
      <c r="B34" s="70" t="s">
        <v>26</v>
      </c>
      <c r="C34" s="66" t="s">
        <v>18</v>
      </c>
      <c r="D34" s="49">
        <v>54</v>
      </c>
      <c r="E34" s="49">
        <v>108</v>
      </c>
      <c r="F34" s="18">
        <f>D34+E34</f>
        <v>162</v>
      </c>
      <c r="G34" s="49">
        <v>110</v>
      </c>
      <c r="H34" s="18">
        <f>F34+G34</f>
        <v>272</v>
      </c>
      <c r="I34" s="49">
        <v>117</v>
      </c>
      <c r="J34" s="18">
        <f>H34+I34</f>
        <v>389</v>
      </c>
      <c r="K34" s="50">
        <v>120</v>
      </c>
      <c r="L34" s="18">
        <f>J34+K34</f>
        <v>509</v>
      </c>
      <c r="M34" s="50">
        <v>113</v>
      </c>
      <c r="N34" s="18">
        <f>L34+M34</f>
        <v>622</v>
      </c>
      <c r="O34" s="49">
        <v>115</v>
      </c>
      <c r="P34" s="18">
        <f>N34+O34</f>
        <v>737</v>
      </c>
      <c r="Q34" s="49">
        <v>88</v>
      </c>
      <c r="R34" s="18">
        <f>P34+Q34</f>
        <v>825</v>
      </c>
      <c r="S34" s="49">
        <v>104</v>
      </c>
      <c r="T34" s="18">
        <f>R34+S34</f>
        <v>929</v>
      </c>
      <c r="U34" s="49">
        <v>108</v>
      </c>
      <c r="V34" s="18">
        <f>T34+U34</f>
        <v>1037</v>
      </c>
      <c r="W34" s="49">
        <v>117</v>
      </c>
      <c r="X34" s="18">
        <f>V34+W34</f>
        <v>1154</v>
      </c>
      <c r="Y34" s="49">
        <v>105</v>
      </c>
      <c r="Z34" s="18">
        <f>X34+Y34</f>
        <v>1259</v>
      </c>
    </row>
    <row r="35" spans="1:26" s="8" customFormat="1" ht="30" customHeight="1" x14ac:dyDescent="0.2">
      <c r="A35" s="61"/>
      <c r="B35" s="71"/>
      <c r="C35" s="67"/>
      <c r="D35" s="19">
        <v>49</v>
      </c>
      <c r="E35" s="19">
        <v>99</v>
      </c>
      <c r="F35" s="21">
        <v>148</v>
      </c>
      <c r="G35" s="19">
        <v>114</v>
      </c>
      <c r="H35" s="21">
        <v>262</v>
      </c>
      <c r="I35" s="19">
        <v>114</v>
      </c>
      <c r="J35" s="21">
        <v>376</v>
      </c>
      <c r="K35" s="19">
        <v>120</v>
      </c>
      <c r="L35" s="21">
        <v>496</v>
      </c>
      <c r="M35" s="19">
        <v>105</v>
      </c>
      <c r="N35" s="21">
        <v>601</v>
      </c>
      <c r="O35" s="19">
        <v>108</v>
      </c>
      <c r="P35" s="21">
        <v>709</v>
      </c>
      <c r="Q35" s="19">
        <v>105</v>
      </c>
      <c r="R35" s="21">
        <v>814</v>
      </c>
      <c r="S35" s="19">
        <v>94</v>
      </c>
      <c r="T35" s="21">
        <v>908</v>
      </c>
      <c r="U35" s="19">
        <v>113</v>
      </c>
      <c r="V35" s="21">
        <v>1021</v>
      </c>
      <c r="W35" s="19">
        <v>120</v>
      </c>
      <c r="X35" s="21">
        <v>1141</v>
      </c>
      <c r="Y35" s="19">
        <v>117</v>
      </c>
      <c r="Z35" s="21">
        <f>X35+Y35</f>
        <v>1258</v>
      </c>
    </row>
    <row r="36" spans="1:26" s="28" customFormat="1" ht="30" customHeight="1" x14ac:dyDescent="0.2">
      <c r="A36" s="61"/>
      <c r="B36" s="71"/>
      <c r="C36" s="67"/>
      <c r="D36" s="27">
        <f t="shared" ref="D36:Z36" si="14">D34/D35</f>
        <v>1.1020408163265305</v>
      </c>
      <c r="E36" s="27">
        <f t="shared" si="14"/>
        <v>1.0909090909090908</v>
      </c>
      <c r="F36" s="25">
        <f t="shared" si="14"/>
        <v>1.0945945945945945</v>
      </c>
      <c r="G36" s="43">
        <f t="shared" si="14"/>
        <v>0.96491228070175439</v>
      </c>
      <c r="H36" s="25">
        <f t="shared" si="14"/>
        <v>1.0381679389312977</v>
      </c>
      <c r="I36" s="27">
        <f t="shared" si="14"/>
        <v>1.0263157894736843</v>
      </c>
      <c r="J36" s="25">
        <f t="shared" si="14"/>
        <v>1.0345744680851063</v>
      </c>
      <c r="K36" s="27">
        <f t="shared" si="14"/>
        <v>1</v>
      </c>
      <c r="L36" s="25">
        <f t="shared" si="14"/>
        <v>1.0262096774193548</v>
      </c>
      <c r="M36" s="27">
        <f t="shared" si="14"/>
        <v>1.0761904761904761</v>
      </c>
      <c r="N36" s="25">
        <f t="shared" si="14"/>
        <v>1.0349417637271214</v>
      </c>
      <c r="O36" s="27">
        <f t="shared" si="14"/>
        <v>1.0648148148148149</v>
      </c>
      <c r="P36" s="25">
        <f t="shared" si="14"/>
        <v>1.0394922425952045</v>
      </c>
      <c r="Q36" s="27">
        <f t="shared" si="14"/>
        <v>0.83809523809523812</v>
      </c>
      <c r="R36" s="25">
        <f t="shared" si="14"/>
        <v>1.0135135135135136</v>
      </c>
      <c r="S36" s="27">
        <f t="shared" si="14"/>
        <v>1.1063829787234043</v>
      </c>
      <c r="T36" s="25">
        <f t="shared" si="14"/>
        <v>1.0231277533039647</v>
      </c>
      <c r="U36" s="27">
        <f t="shared" si="14"/>
        <v>0.95575221238938057</v>
      </c>
      <c r="V36" s="25">
        <f t="shared" si="14"/>
        <v>1.0156709108716944</v>
      </c>
      <c r="W36" s="27">
        <f t="shared" si="14"/>
        <v>0.97499999999999998</v>
      </c>
      <c r="X36" s="25">
        <f t="shared" si="14"/>
        <v>1.0113935144609991</v>
      </c>
      <c r="Y36" s="27">
        <f t="shared" si="14"/>
        <v>0.89743589743589747</v>
      </c>
      <c r="Z36" s="25">
        <f t="shared" si="14"/>
        <v>1.0007949125596185</v>
      </c>
    </row>
    <row r="37" spans="1:26" ht="30" customHeight="1" x14ac:dyDescent="0.2">
      <c r="A37" s="61"/>
      <c r="B37" s="71"/>
      <c r="C37" s="73" t="s">
        <v>19</v>
      </c>
      <c r="D37" s="38">
        <v>83916</v>
      </c>
      <c r="E37" s="38">
        <v>167832</v>
      </c>
      <c r="F37" s="31">
        <f>D37+E37</f>
        <v>251748</v>
      </c>
      <c r="G37" s="38">
        <v>170940</v>
      </c>
      <c r="H37" s="31">
        <f>F37+G37</f>
        <v>422688</v>
      </c>
      <c r="I37" s="38">
        <v>181818</v>
      </c>
      <c r="J37" s="31">
        <f>H37+I37</f>
        <v>604506</v>
      </c>
      <c r="K37" s="39">
        <v>186480</v>
      </c>
      <c r="L37" s="31">
        <f>J37+K37</f>
        <v>790986</v>
      </c>
      <c r="M37" s="39">
        <v>175602</v>
      </c>
      <c r="N37" s="31">
        <f>L37+M37</f>
        <v>966588</v>
      </c>
      <c r="O37" s="38">
        <v>178710</v>
      </c>
      <c r="P37" s="31">
        <f>N37+O37</f>
        <v>1145298</v>
      </c>
      <c r="Q37" s="38">
        <v>136752</v>
      </c>
      <c r="R37" s="31">
        <f>P37+Q37</f>
        <v>1282050</v>
      </c>
      <c r="S37" s="38">
        <v>161616</v>
      </c>
      <c r="T37" s="31">
        <f>R37+S37</f>
        <v>1443666</v>
      </c>
      <c r="U37" s="38">
        <v>167832</v>
      </c>
      <c r="V37" s="31">
        <f>T37+U37</f>
        <v>1611498</v>
      </c>
      <c r="W37" s="38">
        <v>181818</v>
      </c>
      <c r="X37" s="31">
        <f>V37+W37</f>
        <v>1793316</v>
      </c>
      <c r="Y37" s="38">
        <v>163170</v>
      </c>
      <c r="Z37" s="31">
        <f>X37+Y37</f>
        <v>1956486</v>
      </c>
    </row>
    <row r="38" spans="1:26" s="8" customFormat="1" ht="30" customHeight="1" x14ac:dyDescent="0.2">
      <c r="A38" s="61"/>
      <c r="B38" s="71"/>
      <c r="C38" s="73"/>
      <c r="D38" s="41">
        <v>76146</v>
      </c>
      <c r="E38" s="41">
        <v>153846</v>
      </c>
      <c r="F38" s="21">
        <v>229992</v>
      </c>
      <c r="G38" s="41">
        <v>177156</v>
      </c>
      <c r="H38" s="21">
        <v>407148</v>
      </c>
      <c r="I38" s="41">
        <v>174762</v>
      </c>
      <c r="J38" s="21">
        <v>581910</v>
      </c>
      <c r="K38" s="41">
        <v>186480</v>
      </c>
      <c r="L38" s="21">
        <v>768390</v>
      </c>
      <c r="M38" s="19">
        <v>163170</v>
      </c>
      <c r="N38" s="21">
        <v>931560</v>
      </c>
      <c r="O38" s="41">
        <v>167832</v>
      </c>
      <c r="P38" s="21">
        <v>1099392</v>
      </c>
      <c r="Q38" s="19">
        <v>160965</v>
      </c>
      <c r="R38" s="21">
        <v>1260357</v>
      </c>
      <c r="S38" s="41">
        <v>144102</v>
      </c>
      <c r="T38" s="21">
        <v>1404459</v>
      </c>
      <c r="U38" s="41">
        <v>175602</v>
      </c>
      <c r="V38" s="21">
        <v>1580061</v>
      </c>
      <c r="W38" s="19">
        <v>186480</v>
      </c>
      <c r="X38" s="21">
        <v>1766541</v>
      </c>
      <c r="Y38" s="41">
        <v>181818</v>
      </c>
      <c r="Z38" s="21">
        <f>X38+Y38</f>
        <v>1948359</v>
      </c>
    </row>
    <row r="39" spans="1:26" s="28" customFormat="1" ht="30" customHeight="1" x14ac:dyDescent="0.2">
      <c r="A39" s="62"/>
      <c r="B39" s="72"/>
      <c r="C39" s="74"/>
      <c r="D39" s="46">
        <f t="shared" ref="D39:Z39" si="15">D37/D38</f>
        <v>1.1020408163265305</v>
      </c>
      <c r="E39" s="46">
        <f t="shared" si="15"/>
        <v>1.0909090909090908</v>
      </c>
      <c r="F39" s="47">
        <f t="shared" si="15"/>
        <v>1.0945945945945945</v>
      </c>
      <c r="G39" s="48">
        <f t="shared" si="15"/>
        <v>0.96491228070175439</v>
      </c>
      <c r="H39" s="47">
        <f t="shared" si="15"/>
        <v>1.0381679389312977</v>
      </c>
      <c r="I39" s="46">
        <f t="shared" si="15"/>
        <v>1.0403749098774333</v>
      </c>
      <c r="J39" s="47">
        <f t="shared" si="15"/>
        <v>1.0388307470227354</v>
      </c>
      <c r="K39" s="46">
        <f t="shared" si="15"/>
        <v>1</v>
      </c>
      <c r="L39" s="47">
        <f t="shared" si="15"/>
        <v>1.0294069417873737</v>
      </c>
      <c r="M39" s="46">
        <f t="shared" si="15"/>
        <v>1.0761904761904761</v>
      </c>
      <c r="N39" s="47">
        <f t="shared" si="15"/>
        <v>1.0376014427412084</v>
      </c>
      <c r="O39" s="46">
        <f t="shared" si="15"/>
        <v>1.0648148148148149</v>
      </c>
      <c r="P39" s="47">
        <f t="shared" si="15"/>
        <v>1.0417558068459658</v>
      </c>
      <c r="Q39" s="46">
        <f t="shared" si="15"/>
        <v>0.84957599478147428</v>
      </c>
      <c r="R39" s="47">
        <f t="shared" si="15"/>
        <v>1.0172117899928355</v>
      </c>
      <c r="S39" s="46">
        <f t="shared" si="15"/>
        <v>1.1215389099387933</v>
      </c>
      <c r="T39" s="47">
        <f t="shared" si="15"/>
        <v>1.0279160872620703</v>
      </c>
      <c r="U39" s="46">
        <f t="shared" si="15"/>
        <v>0.95575221238938057</v>
      </c>
      <c r="V39" s="47">
        <f t="shared" si="15"/>
        <v>1.0198960673037307</v>
      </c>
      <c r="W39" s="46">
        <f t="shared" si="15"/>
        <v>0.97499999999999998</v>
      </c>
      <c r="X39" s="47">
        <f t="shared" si="15"/>
        <v>1.0151567385076259</v>
      </c>
      <c r="Y39" s="46">
        <f t="shared" si="15"/>
        <v>0.89743589743589747</v>
      </c>
      <c r="Z39" s="47">
        <f t="shared" si="15"/>
        <v>1.0041712025350564</v>
      </c>
    </row>
    <row r="41" spans="1:26" ht="17.25" x14ac:dyDescent="0.2">
      <c r="A41" s="4" t="s">
        <v>27</v>
      </c>
      <c r="B41" s="4"/>
      <c r="C41" s="4"/>
      <c r="E41" s="4" t="s">
        <v>28</v>
      </c>
      <c r="F41" s="4"/>
    </row>
    <row r="42" spans="1:26" ht="17.25" x14ac:dyDescent="0.2">
      <c r="A42" s="55" t="s">
        <v>29</v>
      </c>
      <c r="B42" s="4"/>
      <c r="C42" s="4"/>
      <c r="D42" s="4"/>
      <c r="E42" s="4"/>
      <c r="F42" s="4"/>
      <c r="G42" s="1"/>
    </row>
    <row r="43" spans="1:26" ht="17.25" x14ac:dyDescent="0.2">
      <c r="A43" s="56" t="s">
        <v>30</v>
      </c>
      <c r="B43" s="4"/>
      <c r="C43" s="4"/>
      <c r="D43" s="4"/>
      <c r="E43" s="4"/>
      <c r="F43" s="4"/>
      <c r="G43" s="1"/>
      <c r="I43" s="57"/>
    </row>
    <row r="44" spans="1:26" ht="17.25" x14ac:dyDescent="0.2">
      <c r="A44" s="58" t="s">
        <v>31</v>
      </c>
      <c r="B44" s="4"/>
      <c r="C44" s="4"/>
      <c r="D44" s="4"/>
      <c r="E44" s="4"/>
      <c r="F44" s="4"/>
      <c r="G44" s="28"/>
    </row>
  </sheetData>
  <mergeCells count="23">
    <mergeCell ref="L1:M1"/>
    <mergeCell ref="X1:Y1"/>
    <mergeCell ref="A3:C3"/>
    <mergeCell ref="A4:A9"/>
    <mergeCell ref="B4:C6"/>
    <mergeCell ref="B7:C9"/>
    <mergeCell ref="A10:A27"/>
    <mergeCell ref="B10:B15"/>
    <mergeCell ref="C10:C12"/>
    <mergeCell ref="C13:C15"/>
    <mergeCell ref="B16:B21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C34:C36"/>
    <mergeCell ref="C37:C39"/>
  </mergeCells>
  <phoneticPr fontId="3"/>
  <printOptions horizontalCentered="1"/>
  <pageMargins left="0" right="0" top="0.39370078740157483" bottom="0.19685039370078741" header="0.51181102362204722" footer="0.51181102362204722"/>
  <pageSetup paperSize="8" scale="63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入港船舶_2019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2020-04-13T00:50:12Z</dcterms:created>
  <dcterms:modified xsi:type="dcterms:W3CDTF">2020-04-13T00:53:29Z</dcterms:modified>
</cp:coreProperties>
</file>